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31" windowWidth="5970" windowHeight="6600" tabRatio="601" activeTab="0"/>
  </bookViews>
  <sheets>
    <sheet name="przedmiar" sheetId="1" r:id="rId1"/>
    <sheet name="oferti" sheetId="2" r:id="rId2"/>
  </sheets>
  <definedNames>
    <definedName name="_xlnm.Print_Area" localSheetId="1">'oferti'!$A$1:$G$33</definedName>
    <definedName name="_xlnm.Print_Area" localSheetId="0">'przedmiar'!$A$1:$G$30</definedName>
  </definedNames>
  <calcPr fullCalcOnLoad="1"/>
</workbook>
</file>

<file path=xl/sharedStrings.xml><?xml version="1.0" encoding="utf-8"?>
<sst xmlns="http://schemas.openxmlformats.org/spreadsheetml/2006/main" count="125" uniqueCount="65">
  <si>
    <t>Lp.</t>
  </si>
  <si>
    <t>Opis elementu rozliczeniowego</t>
  </si>
  <si>
    <t xml:space="preserve">Części </t>
  </si>
  <si>
    <t xml:space="preserve">Nazwa </t>
  </si>
  <si>
    <t>Ilość</t>
  </si>
  <si>
    <t>składowe</t>
  </si>
  <si>
    <t>jedn.</t>
  </si>
  <si>
    <t>jednost.</t>
  </si>
  <si>
    <t>ilość</t>
  </si>
  <si>
    <t>rozliczen.</t>
  </si>
  <si>
    <t>km</t>
  </si>
  <si>
    <t xml:space="preserve">cena </t>
  </si>
  <si>
    <t>wartość</t>
  </si>
  <si>
    <t>RAZEM:</t>
  </si>
  <si>
    <t>Przedmiar robót</t>
  </si>
  <si>
    <t>KOSZTORYS OFERTOWY</t>
  </si>
  <si>
    <t>. . . . . . . . . . . . . . . . . . . . . . . . . . . . . . . . . . . . . . . . . . . . . . . . . . . . . . . . . . . . . . . . . .</t>
  </si>
  <si>
    <t>Słownie brutto: . . . . . . . . . . . . . .. . . . . . . . . . . . . . . . . . . . . . . . . . . . . . . . . . . . . . . . . . . . . .</t>
  </si>
  <si>
    <t xml:space="preserve">. . . . . . . . . . . . . . . . . . . . . .. </t>
  </si>
  <si>
    <t>(pieczęć i podpisy)</t>
  </si>
  <si>
    <t>VAT ......%</t>
  </si>
  <si>
    <t>RAZEM BRUTTO:</t>
  </si>
  <si>
    <t>netto</t>
  </si>
  <si>
    <t>Podstawa</t>
  </si>
  <si>
    <t>wyceny</t>
  </si>
  <si>
    <t>D-01.01.01</t>
  </si>
  <si>
    <t>D-04.01.01</t>
  </si>
  <si>
    <t>D-05.03.05</t>
  </si>
  <si>
    <t>podstawa</t>
  </si>
  <si>
    <t>SST, KNR</t>
  </si>
  <si>
    <t>SST</t>
  </si>
  <si>
    <t>ROBOTY PRZYGOTOWAWCZE    Kod CPV 45100000-8</t>
  </si>
  <si>
    <t>ROBOTY DROGOWE - PODBUDOWY Kod CPV 45233000-9</t>
  </si>
  <si>
    <t>ROBOTY DROGOWE - NAWIERZCHNIA Kod CPV 45233000-9</t>
  </si>
  <si>
    <t xml:space="preserve">Prace pomiarowe w terenie równinnym - wytyczenie trasy, </t>
  </si>
  <si>
    <t>pomiary wysokościowe</t>
  </si>
  <si>
    <t>branża drogowa CPV 45233000-9</t>
  </si>
  <si>
    <t xml:space="preserve">Wykonanie warstwy ścieralnej z masy mineralmo - asfaltowej St. II dla ruchu KR1 grubość warstwy po zagęszczeniu 3cm                                                                                                </t>
  </si>
  <si>
    <t>ROBOTY DODATKOWE I WYKOŃCZENIOWE  Kod CPV 28813810-5</t>
  </si>
  <si>
    <t>D-06.03.01</t>
  </si>
  <si>
    <t>D-04.04.02</t>
  </si>
  <si>
    <r>
      <t>m</t>
    </r>
    <r>
      <rPr>
        <vertAlign val="superscript"/>
        <sz val="8"/>
        <rFont val="Arial CE"/>
        <family val="2"/>
      </rPr>
      <t>2</t>
    </r>
  </si>
  <si>
    <r>
      <t>m</t>
    </r>
    <r>
      <rPr>
        <vertAlign val="superscript"/>
        <sz val="8"/>
        <rFont val="Arial CE"/>
        <family val="2"/>
      </rPr>
      <t>3</t>
    </r>
  </si>
  <si>
    <t>Ścinka i uzupełnienie poboczy gruntem rodzimym, dowiezienie</t>
  </si>
  <si>
    <t>Ścinka i zupełnienie poboczy gruntem rodzimym, dowiezienie</t>
  </si>
  <si>
    <t>D.04.04.02 (analogia)</t>
  </si>
  <si>
    <t>ROBOTY ZIEMNE  Kod CPV 45100000-8</t>
  </si>
  <si>
    <t>D-02.01.01</t>
  </si>
  <si>
    <t>Wykonanie wykopów mechaniczne w gr. Kat. I-II z transportem urobku na odl. Do 5 km</t>
  </si>
  <si>
    <t>m3</t>
  </si>
  <si>
    <t>Razem:</t>
  </si>
  <si>
    <t xml:space="preserve">Profilowanie i zagęszczenie podłoża  pod warstwy  konstrukcyjne naw. gr. II-IV równiarką i walcem </t>
  </si>
  <si>
    <t>Wykonanie podbudowy z kruszywa łamanego stabilizowanego mechanicznie - mieszanka sortowana 0/63,5mm na całej szerokości jezdni, dolna warstwa gr. 15 cm</t>
  </si>
  <si>
    <t>Wykonanie podbudowy z kruszywa łamanego stabilizowanego mechanicznie - mieszanka sortowana 0/31,5mm na całej szerokości jezdni, górna warstwa gr. 8 cm</t>
  </si>
  <si>
    <t xml:space="preserve">rozścielenie i zagęszczenie gruntu  gr. średnio 15cm (pob. 100cm)   </t>
  </si>
  <si>
    <t>Przebudowa odcinka  drogi gminnej Podzakrzówek - Tczów</t>
  </si>
  <si>
    <t xml:space="preserve">odcinek długości 450mb szer. jezdni 4,5 m </t>
  </si>
  <si>
    <t>450*4,7+2*(6*6-3,14*6*6/4)</t>
  </si>
  <si>
    <t>450*4,9+2*(6*6-3,14*6*6/4)</t>
  </si>
  <si>
    <t>koryto na całej szer. jezdni śr. 20cm : (450*4,9+2*(6*6-3,14*6*6/4))*0,20</t>
  </si>
  <si>
    <t>D-04.02.01</t>
  </si>
  <si>
    <t>Wykonanie warstwy odsączającej z piasku gr. 10 cm wraz z zagęszczeniem na całej szerokości jezdni</t>
  </si>
  <si>
    <t>rozścielenie i zagęszczenie gruntu  gr. średnio 15cm (pob. 75cm)  450x2x0,75x0,15</t>
  </si>
  <si>
    <t xml:space="preserve">Wykonanie warstwy wiążącej z masy mineralmo - asfaltowej St. II dla ruchu KR1 grubość warstwy po zagęszczeniu 3cm                           </t>
  </si>
  <si>
    <t>Wykonanie warstwy wiążącej z masy mineralmo - asfaltowej St. II dla ruchu KR1 grubość warstwy po zagęszczeniu 3cm                           450*4,5+2*(6*6-3,14*6*6/4)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</si>
</sst>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0000\ _z_ł_-;\-* #,##0.00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"/>
    <numFmt numFmtId="173" formatCode="0.000"/>
    <numFmt numFmtId="174" formatCode="[$€-2]\ #,##0.00_);[Red]\([$€-2]\ #,##0.00\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6"/>
      <name val="Arial CE"/>
      <family val="2"/>
    </font>
    <font>
      <i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7"/>
      <name val="Arial CE"/>
      <family val="2"/>
    </font>
    <font>
      <sz val="8"/>
      <name val="Times New Roman CE"/>
      <family val="1"/>
    </font>
    <font>
      <vertAlign val="superscript"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43" fontId="4" fillId="0" borderId="0" xfId="42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3" fontId="7" fillId="0" borderId="0" xfId="42" applyFont="1" applyBorder="1" applyAlignment="1">
      <alignment/>
    </xf>
    <xf numFmtId="4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3" fontId="4" fillId="0" borderId="0" xfId="42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43" fontId="4" fillId="0" borderId="11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1" xfId="0" applyFont="1" applyBorder="1" applyAlignment="1">
      <alignment/>
    </xf>
    <xf numFmtId="43" fontId="4" fillId="0" borderId="14" xfId="4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43" fontId="7" fillId="0" borderId="11" xfId="42" applyFont="1" applyBorder="1" applyAlignment="1">
      <alignment/>
    </xf>
    <xf numFmtId="0" fontId="6" fillId="0" borderId="11" xfId="0" applyFont="1" applyBorder="1" applyAlignment="1">
      <alignment horizontal="center"/>
    </xf>
    <xf numFmtId="43" fontId="14" fillId="0" borderId="10" xfId="0" applyNumberFormat="1" applyFont="1" applyBorder="1" applyAlignment="1">
      <alignment/>
    </xf>
    <xf numFmtId="43" fontId="15" fillId="0" borderId="0" xfId="0" applyNumberFormat="1" applyFont="1" applyAlignment="1">
      <alignment/>
    </xf>
    <xf numFmtId="0" fontId="4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4" fillId="0" borderId="18" xfId="42" applyNumberFormat="1" applyFont="1" applyBorder="1" applyAlignment="1">
      <alignment horizontal="center"/>
    </xf>
    <xf numFmtId="0" fontId="5" fillId="0" borderId="19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43" fontId="4" fillId="0" borderId="22" xfId="42" applyNumberFormat="1" applyFont="1" applyBorder="1" applyAlignment="1">
      <alignment horizontal="center"/>
    </xf>
    <xf numFmtId="43" fontId="4" fillId="0" borderId="23" xfId="42" applyNumberFormat="1" applyFont="1" applyBorder="1" applyAlignment="1">
      <alignment horizontal="center"/>
    </xf>
    <xf numFmtId="43" fontId="4" fillId="0" borderId="24" xfId="42" applyNumberFormat="1" applyFont="1" applyBorder="1" applyAlignment="1">
      <alignment horizontal="center"/>
    </xf>
    <xf numFmtId="43" fontId="4" fillId="0" borderId="20" xfId="42" applyNumberFormat="1" applyFont="1" applyBorder="1" applyAlignment="1">
      <alignment horizontal="center"/>
    </xf>
    <xf numFmtId="0" fontId="5" fillId="0" borderId="21" xfId="0" applyFont="1" applyBorder="1" applyAlignment="1">
      <alignment horizontal="centerContinuous"/>
    </xf>
    <xf numFmtId="0" fontId="5" fillId="0" borderId="22" xfId="0" applyFont="1" applyBorder="1" applyAlignment="1">
      <alignment horizontal="centerContinuous"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21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6" fillId="34" borderId="12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43" fontId="4" fillId="0" borderId="15" xfId="42" applyNumberFormat="1" applyFont="1" applyBorder="1" applyAlignment="1">
      <alignment horizontal="center"/>
    </xf>
    <xf numFmtId="43" fontId="4" fillId="0" borderId="17" xfId="42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7" fillId="0" borderId="22" xfId="0" applyFont="1" applyBorder="1" applyAlignment="1">
      <alignment horizontal="center"/>
    </xf>
    <xf numFmtId="43" fontId="13" fillId="0" borderId="0" xfId="42" applyNumberFormat="1" applyFont="1" applyBorder="1" applyAlignment="1">
      <alignment horizontal="center"/>
    </xf>
    <xf numFmtId="43" fontId="13" fillId="0" borderId="13" xfId="42" applyNumberFormat="1" applyFont="1" applyBorder="1" applyAlignment="1">
      <alignment horizontal="center"/>
    </xf>
    <xf numFmtId="0" fontId="16" fillId="0" borderId="25" xfId="0" applyFont="1" applyBorder="1" applyAlignment="1">
      <alignment horizontal="center" vertical="top"/>
    </xf>
    <xf numFmtId="0" fontId="4" fillId="0" borderId="11" xfId="0" applyFont="1" applyBorder="1" applyAlignment="1">
      <alignment wrapText="1"/>
    </xf>
    <xf numFmtId="43" fontId="4" fillId="0" borderId="19" xfId="42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43" fontId="0" fillId="0" borderId="0" xfId="42" applyFont="1" applyAlignment="1">
      <alignment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4" fillId="0" borderId="13" xfId="0" applyFont="1" applyBorder="1" applyAlignment="1">
      <alignment horizontal="center" wrapText="1"/>
    </xf>
    <xf numFmtId="0" fontId="4" fillId="35" borderId="25" xfId="0" applyFont="1" applyFill="1" applyBorder="1" applyAlignment="1">
      <alignment horizontal="center" vertical="top"/>
    </xf>
    <xf numFmtId="0" fontId="4" fillId="35" borderId="14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center"/>
    </xf>
    <xf numFmtId="43" fontId="4" fillId="35" borderId="11" xfId="42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 vertical="center" wrapText="1"/>
    </xf>
    <xf numFmtId="43" fontId="4" fillId="0" borderId="13" xfId="42" applyNumberFormat="1" applyFont="1" applyBorder="1" applyAlignment="1">
      <alignment horizontal="center"/>
    </xf>
    <xf numFmtId="0" fontId="4" fillId="0" borderId="25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4" xfId="0" applyFont="1" applyBorder="1" applyAlignment="1">
      <alignment wrapText="1"/>
    </xf>
    <xf numFmtId="43" fontId="4" fillId="35" borderId="23" xfId="42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6" fillId="0" borderId="16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33" borderId="16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left"/>
    </xf>
    <xf numFmtId="0" fontId="6" fillId="35" borderId="16" xfId="0" applyFont="1" applyFill="1" applyBorder="1" applyAlignment="1">
      <alignment horizontal="left" wrapText="1"/>
    </xf>
    <xf numFmtId="0" fontId="6" fillId="35" borderId="12" xfId="0" applyFont="1" applyFill="1" applyBorder="1" applyAlignment="1">
      <alignment horizontal="left" wrapText="1"/>
    </xf>
    <xf numFmtId="0" fontId="6" fillId="35" borderId="24" xfId="0" applyFont="1" applyFill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showGridLines="0" tabSelected="1" view="pageBreakPreview" zoomScaleSheetLayoutView="100" zoomScalePageLayoutView="0" workbookViewId="0" topLeftCell="A1">
      <selection activeCell="I8" sqref="I8"/>
    </sheetView>
  </sheetViews>
  <sheetFormatPr defaultColWidth="9.00390625" defaultRowHeight="12.75"/>
  <cols>
    <col min="1" max="1" width="3.25390625" style="0" customWidth="1"/>
    <col min="2" max="2" width="8.75390625" style="0" customWidth="1"/>
    <col min="3" max="3" width="46.125" style="0" customWidth="1"/>
    <col min="4" max="4" width="7.875" style="0" customWidth="1"/>
    <col min="5" max="5" width="9.375" style="0" customWidth="1"/>
    <col min="6" max="6" width="7.125" style="0" customWidth="1"/>
    <col min="7" max="7" width="11.75390625" style="0" customWidth="1"/>
    <col min="8" max="8" width="11.25390625" style="0" customWidth="1"/>
    <col min="9" max="9" width="11.25390625" style="0" bestFit="1" customWidth="1"/>
    <col min="10" max="10" width="8.875" style="0" customWidth="1"/>
  </cols>
  <sheetData>
    <row r="1" spans="1:7" ht="20.25">
      <c r="A1" s="119" t="s">
        <v>14</v>
      </c>
      <c r="B1" s="119"/>
      <c r="C1" s="119"/>
      <c r="D1" s="119"/>
      <c r="E1" s="119"/>
      <c r="F1" s="119"/>
      <c r="G1" s="119"/>
    </row>
    <row r="2" spans="1:7" s="26" customFormat="1" ht="8.25">
      <c r="A2" s="27"/>
      <c r="B2" s="27"/>
      <c r="C2" s="27"/>
      <c r="D2" s="27"/>
      <c r="E2" s="27"/>
      <c r="F2" s="27"/>
      <c r="G2" s="27"/>
    </row>
    <row r="3" spans="1:7" ht="15.75">
      <c r="A3" s="46" t="s">
        <v>55</v>
      </c>
      <c r="B3" s="47"/>
      <c r="C3" s="47"/>
      <c r="D3" s="47"/>
      <c r="E3" s="47"/>
      <c r="F3" s="47"/>
      <c r="G3" s="48"/>
    </row>
    <row r="4" spans="1:7" ht="15.75">
      <c r="A4" s="55" t="s">
        <v>56</v>
      </c>
      <c r="B4" s="18"/>
      <c r="C4" s="18"/>
      <c r="D4" s="18"/>
      <c r="E4" s="18"/>
      <c r="F4" s="18"/>
      <c r="G4" s="56"/>
    </row>
    <row r="5" spans="1:7" ht="12.75">
      <c r="A5" s="120" t="s">
        <v>36</v>
      </c>
      <c r="B5" s="121"/>
      <c r="C5" s="121"/>
      <c r="D5" s="121"/>
      <c r="E5" s="121"/>
      <c r="F5" s="121"/>
      <c r="G5" s="122"/>
    </row>
    <row r="6" spans="1:7" ht="12.75">
      <c r="A6" s="57" t="s">
        <v>0</v>
      </c>
      <c r="B6" s="58" t="s">
        <v>28</v>
      </c>
      <c r="C6" s="59" t="s">
        <v>1</v>
      </c>
      <c r="D6" s="60" t="s">
        <v>2</v>
      </c>
      <c r="E6" s="61" t="s">
        <v>4</v>
      </c>
      <c r="F6" s="60" t="s">
        <v>3</v>
      </c>
      <c r="G6" s="62" t="s">
        <v>4</v>
      </c>
    </row>
    <row r="7" spans="1:7" ht="12.75">
      <c r="A7" s="49"/>
      <c r="B7" s="30" t="s">
        <v>24</v>
      </c>
      <c r="C7" s="8"/>
      <c r="D7" s="43" t="s">
        <v>5</v>
      </c>
      <c r="E7" s="21"/>
      <c r="F7" s="43" t="s">
        <v>6</v>
      </c>
      <c r="G7" s="50" t="s">
        <v>7</v>
      </c>
    </row>
    <row r="8" spans="1:7" ht="12.75">
      <c r="A8" s="63"/>
      <c r="B8" s="64" t="s">
        <v>29</v>
      </c>
      <c r="C8" s="34"/>
      <c r="D8" s="65" t="s">
        <v>6</v>
      </c>
      <c r="E8" s="39"/>
      <c r="F8" s="65" t="s">
        <v>9</v>
      </c>
      <c r="G8" s="66"/>
    </row>
    <row r="9" spans="1:7" ht="12.75">
      <c r="A9" s="42"/>
      <c r="B9" s="33"/>
      <c r="C9" s="123" t="s">
        <v>31</v>
      </c>
      <c r="D9" s="124"/>
      <c r="E9" s="124"/>
      <c r="F9" s="124"/>
      <c r="G9" s="125"/>
    </row>
    <row r="10" spans="1:7" ht="12.75">
      <c r="A10" s="75">
        <v>1</v>
      </c>
      <c r="B10" s="44" t="s">
        <v>25</v>
      </c>
      <c r="C10" s="11" t="s">
        <v>34</v>
      </c>
      <c r="D10" s="32"/>
      <c r="E10" s="12"/>
      <c r="F10" s="32"/>
      <c r="G10" s="51"/>
    </row>
    <row r="11" spans="1:9" ht="12.75">
      <c r="A11" s="76"/>
      <c r="B11" s="31"/>
      <c r="C11" s="72" t="s">
        <v>35</v>
      </c>
      <c r="D11" s="31" t="s">
        <v>10</v>
      </c>
      <c r="E11" s="28">
        <v>0.5</v>
      </c>
      <c r="F11" s="31" t="s">
        <v>10</v>
      </c>
      <c r="G11" s="52">
        <f>E11</f>
        <v>0.5</v>
      </c>
      <c r="I11">
        <f>440*3.8+(50+20)*4.5+2*(8*8-3.14*8*8/4)+2*(6*6-3.14*6*6/4)</f>
        <v>2030</v>
      </c>
    </row>
    <row r="12" spans="1:7" ht="12.75">
      <c r="A12" s="76"/>
      <c r="B12" s="31"/>
      <c r="C12" s="99" t="s">
        <v>46</v>
      </c>
      <c r="D12" s="98"/>
      <c r="E12" s="28"/>
      <c r="F12" s="98"/>
      <c r="G12" s="52">
        <f>E12</f>
        <v>0</v>
      </c>
    </row>
    <row r="13" spans="1:7" ht="22.5">
      <c r="A13" s="78">
        <v>2</v>
      </c>
      <c r="B13" s="100" t="s">
        <v>47</v>
      </c>
      <c r="C13" s="73" t="s">
        <v>48</v>
      </c>
      <c r="D13" s="32"/>
      <c r="E13" s="12"/>
      <c r="F13" s="83"/>
      <c r="G13" s="83">
        <f>E13</f>
        <v>0</v>
      </c>
    </row>
    <row r="14" spans="1:7" ht="12.75">
      <c r="A14" s="75"/>
      <c r="B14" s="100"/>
      <c r="C14" s="73"/>
      <c r="D14" s="32"/>
      <c r="E14" s="12"/>
      <c r="F14" s="108"/>
      <c r="G14" s="108"/>
    </row>
    <row r="15" spans="1:9" ht="22.5">
      <c r="A15" s="75"/>
      <c r="B15" s="100"/>
      <c r="C15" s="109" t="s">
        <v>59</v>
      </c>
      <c r="D15" s="31"/>
      <c r="E15" s="52">
        <v>444.1</v>
      </c>
      <c r="F15" s="108"/>
      <c r="G15" s="108"/>
      <c r="I15">
        <f>(450*4.9+2*(6*6-3.14*6*6/4))*0.2</f>
        <v>444.096</v>
      </c>
    </row>
    <row r="16" spans="1:7" ht="12.75">
      <c r="A16" s="76"/>
      <c r="B16" s="31"/>
      <c r="C16" s="94" t="s">
        <v>50</v>
      </c>
      <c r="D16" s="31" t="s">
        <v>49</v>
      </c>
      <c r="E16" s="28">
        <f>SUM(E14:E15)</f>
        <v>444.1</v>
      </c>
      <c r="F16" s="35" t="s">
        <v>49</v>
      </c>
      <c r="G16" s="35">
        <f>E16</f>
        <v>444.1</v>
      </c>
    </row>
    <row r="17" spans="1:7" ht="12.75" customHeight="1">
      <c r="A17" s="77"/>
      <c r="B17" s="33"/>
      <c r="C17" s="115" t="s">
        <v>32</v>
      </c>
      <c r="D17" s="116"/>
      <c r="E17" s="116"/>
      <c r="F17" s="116"/>
      <c r="G17" s="126"/>
    </row>
    <row r="18" spans="1:7" ht="30.75" customHeight="1">
      <c r="A18" s="78">
        <v>3</v>
      </c>
      <c r="B18" s="32" t="s">
        <v>26</v>
      </c>
      <c r="C18" s="73" t="s">
        <v>51</v>
      </c>
      <c r="D18" s="44" t="s">
        <v>41</v>
      </c>
      <c r="E18" s="45">
        <v>2220.48</v>
      </c>
      <c r="F18" s="44" t="s">
        <v>41</v>
      </c>
      <c r="G18" s="54">
        <f aca="true" t="shared" si="0" ref="G18:G23">E18</f>
        <v>2220.48</v>
      </c>
    </row>
    <row r="19" spans="1:9" ht="12.75" customHeight="1">
      <c r="A19" s="76"/>
      <c r="B19" s="31"/>
      <c r="C19" s="94" t="s">
        <v>58</v>
      </c>
      <c r="D19" s="31"/>
      <c r="E19" s="28"/>
      <c r="F19" s="31"/>
      <c r="G19" s="52">
        <f t="shared" si="0"/>
        <v>0</v>
      </c>
      <c r="I19">
        <f>450*4.9+2*(6*6-3.14*6*6/4)</f>
        <v>2220.48</v>
      </c>
    </row>
    <row r="20" spans="1:7" ht="29.25" customHeight="1">
      <c r="A20" s="77">
        <v>4</v>
      </c>
      <c r="B20" s="33" t="s">
        <v>60</v>
      </c>
      <c r="C20" s="74" t="s">
        <v>61</v>
      </c>
      <c r="D20" s="33" t="s">
        <v>41</v>
      </c>
      <c r="E20" s="29">
        <v>2220.48</v>
      </c>
      <c r="F20" s="33" t="s">
        <v>41</v>
      </c>
      <c r="G20" s="53">
        <f t="shared" si="0"/>
        <v>2220.48</v>
      </c>
    </row>
    <row r="21" spans="1:7" ht="35.25" customHeight="1">
      <c r="A21" s="75">
        <v>5</v>
      </c>
      <c r="B21" s="32" t="s">
        <v>40</v>
      </c>
      <c r="C21" s="73" t="s">
        <v>52</v>
      </c>
      <c r="D21" s="32" t="s">
        <v>41</v>
      </c>
      <c r="E21" s="12">
        <v>2130.48</v>
      </c>
      <c r="F21" s="32" t="s">
        <v>41</v>
      </c>
      <c r="G21" s="51">
        <f t="shared" si="0"/>
        <v>2130.48</v>
      </c>
    </row>
    <row r="22" spans="1:9" ht="12.75" customHeight="1">
      <c r="A22" s="75"/>
      <c r="B22" s="32"/>
      <c r="C22" s="111" t="s">
        <v>57</v>
      </c>
      <c r="D22" s="32"/>
      <c r="E22" s="12"/>
      <c r="F22" s="32"/>
      <c r="G22" s="51">
        <f t="shared" si="0"/>
        <v>0</v>
      </c>
      <c r="I22">
        <f>450*4.7+2*(6*6-3.14*6*6/4)</f>
        <v>2130.48</v>
      </c>
    </row>
    <row r="23" spans="1:7" ht="37.5" customHeight="1">
      <c r="A23" s="77">
        <v>6</v>
      </c>
      <c r="B23" s="84" t="s">
        <v>45</v>
      </c>
      <c r="C23" s="110" t="s">
        <v>53</v>
      </c>
      <c r="D23" s="44" t="s">
        <v>41</v>
      </c>
      <c r="E23" s="29">
        <v>2130.48</v>
      </c>
      <c r="F23" s="44" t="s">
        <v>41</v>
      </c>
      <c r="G23" s="53">
        <f t="shared" si="0"/>
        <v>2130.48</v>
      </c>
    </row>
    <row r="24" spans="1:7" ht="12.75">
      <c r="A24" s="77"/>
      <c r="B24" s="33"/>
      <c r="C24" s="115" t="s">
        <v>33</v>
      </c>
      <c r="D24" s="116"/>
      <c r="E24" s="116"/>
      <c r="F24" s="116"/>
      <c r="G24" s="117"/>
    </row>
    <row r="25" spans="1:9" ht="33.75">
      <c r="A25" s="77">
        <v>7</v>
      </c>
      <c r="B25" s="86" t="s">
        <v>27</v>
      </c>
      <c r="C25" s="73" t="s">
        <v>64</v>
      </c>
      <c r="D25" s="44" t="s">
        <v>41</v>
      </c>
      <c r="E25" s="29">
        <v>2040.48</v>
      </c>
      <c r="F25" s="44" t="s">
        <v>41</v>
      </c>
      <c r="G25" s="82">
        <f>E25</f>
        <v>2040.48</v>
      </c>
      <c r="I25" s="85">
        <f>450*4.5+2*(6*6-3.14*6*6/4)</f>
        <v>2040.48</v>
      </c>
    </row>
    <row r="26" spans="1:9" ht="30" customHeight="1">
      <c r="A26" s="77">
        <v>8</v>
      </c>
      <c r="B26" s="84" t="s">
        <v>27</v>
      </c>
      <c r="C26" s="74" t="s">
        <v>37</v>
      </c>
      <c r="D26" s="44" t="s">
        <v>41</v>
      </c>
      <c r="E26" s="29">
        <v>2040.48</v>
      </c>
      <c r="F26" s="44" t="s">
        <v>41</v>
      </c>
      <c r="G26" s="53">
        <f>E26</f>
        <v>2040.48</v>
      </c>
      <c r="I26" s="97"/>
    </row>
    <row r="27" spans="1:7" ht="12.75">
      <c r="A27" s="76"/>
      <c r="B27" s="31"/>
      <c r="C27" s="115" t="s">
        <v>38</v>
      </c>
      <c r="D27" s="116"/>
      <c r="E27" s="116"/>
      <c r="F27" s="116"/>
      <c r="G27" s="126"/>
    </row>
    <row r="28" spans="1:7" ht="12.75">
      <c r="A28" s="75">
        <v>9</v>
      </c>
      <c r="B28" s="88" t="s">
        <v>30</v>
      </c>
      <c r="C28" s="89" t="s">
        <v>44</v>
      </c>
      <c r="D28" s="90"/>
      <c r="E28" s="91"/>
      <c r="F28" s="92"/>
      <c r="G28" s="92">
        <f>E28</f>
        <v>0</v>
      </c>
    </row>
    <row r="29" spans="1:9" ht="22.5">
      <c r="A29" s="93"/>
      <c r="B29" s="31" t="s">
        <v>39</v>
      </c>
      <c r="C29" s="94" t="s">
        <v>62</v>
      </c>
      <c r="D29" s="31" t="s">
        <v>42</v>
      </c>
      <c r="E29" s="28">
        <v>101.25</v>
      </c>
      <c r="F29" s="31" t="s">
        <v>42</v>
      </c>
      <c r="G29" s="35">
        <f>E29</f>
        <v>101.25</v>
      </c>
      <c r="I29">
        <f>450*2*0.75*0.15</f>
        <v>101.25</v>
      </c>
    </row>
    <row r="30" spans="1:7" ht="12.75">
      <c r="A30" s="8"/>
      <c r="B30" s="8"/>
      <c r="C30" s="8"/>
      <c r="D30" s="8"/>
      <c r="E30" s="8"/>
      <c r="F30" s="8"/>
      <c r="G30" s="8"/>
    </row>
    <row r="31" spans="1:7" ht="12.75">
      <c r="A31" s="118"/>
      <c r="B31" s="118"/>
      <c r="C31" s="118"/>
      <c r="D31" s="118"/>
      <c r="E31" s="118"/>
      <c r="F31" s="118"/>
      <c r="G31" s="118"/>
    </row>
    <row r="32" spans="1:7" ht="12.75">
      <c r="A32" s="6"/>
      <c r="B32" s="6"/>
      <c r="C32" s="22"/>
      <c r="D32" s="6"/>
      <c r="E32" s="12"/>
      <c r="F32" s="6"/>
      <c r="G32" s="23"/>
    </row>
    <row r="33" spans="1:7" ht="12.75">
      <c r="A33" s="6"/>
      <c r="B33" s="6"/>
      <c r="C33" s="11"/>
      <c r="D33" s="6"/>
      <c r="E33" s="12"/>
      <c r="F33" s="6"/>
      <c r="G33" s="23"/>
    </row>
    <row r="34" spans="1:7" ht="12.75">
      <c r="A34" s="6"/>
      <c r="B34" s="6"/>
      <c r="C34" s="11"/>
      <c r="D34" s="6"/>
      <c r="E34" s="12"/>
      <c r="F34" s="6"/>
      <c r="G34" s="23"/>
    </row>
    <row r="35" spans="1:7" ht="12.75">
      <c r="A35" s="6"/>
      <c r="B35" s="6"/>
      <c r="C35" s="11"/>
      <c r="D35" s="6"/>
      <c r="E35" s="12"/>
      <c r="F35" s="6"/>
      <c r="G35" s="23"/>
    </row>
    <row r="36" spans="1:7" ht="12.75">
      <c r="A36" s="6"/>
      <c r="B36" s="6"/>
      <c r="C36" s="11"/>
      <c r="D36" s="6"/>
      <c r="E36" s="12"/>
      <c r="F36" s="6"/>
      <c r="G36" s="23"/>
    </row>
    <row r="37" spans="1:7" ht="12.75">
      <c r="A37" s="6"/>
      <c r="B37" s="6"/>
      <c r="C37" s="11"/>
      <c r="D37" s="6"/>
      <c r="E37" s="12"/>
      <c r="F37" s="6"/>
      <c r="G37" s="23"/>
    </row>
    <row r="38" spans="1:7" ht="12.75">
      <c r="A38" s="6"/>
      <c r="B38" s="24"/>
      <c r="C38" s="11"/>
      <c r="D38" s="6"/>
      <c r="E38" s="12"/>
      <c r="F38" s="6"/>
      <c r="G38" s="23"/>
    </row>
    <row r="39" spans="1:7" ht="12.75">
      <c r="A39" s="6"/>
      <c r="B39" s="6"/>
      <c r="C39" s="22"/>
      <c r="D39" s="6"/>
      <c r="E39" s="12"/>
      <c r="F39" s="6"/>
      <c r="G39" s="23"/>
    </row>
    <row r="40" spans="1:7" ht="12.75">
      <c r="A40" s="6"/>
      <c r="B40" s="6"/>
      <c r="C40" s="11"/>
      <c r="D40" s="6"/>
      <c r="E40" s="12"/>
      <c r="F40" s="6"/>
      <c r="G40" s="23"/>
    </row>
    <row r="41" spans="1:7" ht="12.75">
      <c r="A41" s="6"/>
      <c r="B41" s="6"/>
      <c r="C41" s="11"/>
      <c r="D41" s="6"/>
      <c r="E41" s="12"/>
      <c r="F41" s="6"/>
      <c r="G41" s="23"/>
    </row>
    <row r="42" spans="1:7" ht="12.75">
      <c r="A42" s="6"/>
      <c r="B42" s="6"/>
      <c r="C42" s="11"/>
      <c r="D42" s="6"/>
      <c r="E42" s="12"/>
      <c r="F42" s="6"/>
      <c r="G42" s="23"/>
    </row>
    <row r="43" spans="1:7" ht="12.75">
      <c r="A43" s="6"/>
      <c r="B43" s="6"/>
      <c r="C43" s="11"/>
      <c r="D43" s="6"/>
      <c r="E43" s="12"/>
      <c r="F43" s="6"/>
      <c r="G43" s="23"/>
    </row>
    <row r="44" spans="1:7" ht="12.75">
      <c r="A44" s="6"/>
      <c r="B44" s="6"/>
      <c r="C44" s="11"/>
      <c r="D44" s="6"/>
      <c r="E44" s="12"/>
      <c r="F44" s="6"/>
      <c r="G44" s="23"/>
    </row>
    <row r="45" spans="1:7" ht="12.75">
      <c r="A45" s="6"/>
      <c r="B45" s="6"/>
      <c r="C45" s="11"/>
      <c r="D45" s="6"/>
      <c r="E45" s="12"/>
      <c r="F45" s="6"/>
      <c r="G45" s="23"/>
    </row>
    <row r="46" spans="1:7" ht="12.75">
      <c r="A46" s="6"/>
      <c r="B46" s="6"/>
      <c r="C46" s="11"/>
      <c r="D46" s="6"/>
      <c r="E46" s="12"/>
      <c r="F46" s="6"/>
      <c r="G46" s="23"/>
    </row>
    <row r="47" spans="1:7" ht="12.75">
      <c r="A47" s="6"/>
      <c r="B47" s="6"/>
      <c r="C47" s="11"/>
      <c r="D47" s="6"/>
      <c r="E47" s="12"/>
      <c r="F47" s="6"/>
      <c r="G47" s="23"/>
    </row>
    <row r="48" spans="1:7" ht="12.75">
      <c r="A48" s="6"/>
      <c r="B48" s="6"/>
      <c r="C48" s="11"/>
      <c r="D48" s="6"/>
      <c r="E48" s="12"/>
      <c r="F48" s="6"/>
      <c r="G48" s="23"/>
    </row>
    <row r="49" spans="1:7" ht="12.75">
      <c r="A49" s="6"/>
      <c r="B49" s="6"/>
      <c r="C49" s="11"/>
      <c r="D49" s="6"/>
      <c r="E49" s="12"/>
      <c r="F49" s="6"/>
      <c r="G49" s="23"/>
    </row>
    <row r="50" spans="1:7" ht="12.75">
      <c r="A50" s="6"/>
      <c r="B50" s="6"/>
      <c r="C50" s="11"/>
      <c r="D50" s="6"/>
      <c r="E50" s="12"/>
      <c r="F50" s="6"/>
      <c r="G50" s="23"/>
    </row>
    <row r="51" spans="1:7" ht="12.75">
      <c r="A51" s="6"/>
      <c r="B51" s="6"/>
      <c r="C51" s="8"/>
      <c r="D51" s="6"/>
      <c r="E51" s="12"/>
      <c r="F51" s="6"/>
      <c r="G51" s="23"/>
    </row>
    <row r="52" spans="1:7" ht="12.75">
      <c r="A52" s="6"/>
      <c r="B52" s="6"/>
      <c r="C52" s="11"/>
      <c r="D52" s="6"/>
      <c r="E52" s="12"/>
      <c r="F52" s="6"/>
      <c r="G52" s="23"/>
    </row>
    <row r="53" spans="1:7" ht="12.75">
      <c r="A53" s="6"/>
      <c r="B53" s="6"/>
      <c r="C53" s="11"/>
      <c r="D53" s="6"/>
      <c r="E53" s="12"/>
      <c r="F53" s="6"/>
      <c r="G53" s="23"/>
    </row>
    <row r="54" spans="1:7" ht="12.75">
      <c r="A54" s="6"/>
      <c r="B54" s="6"/>
      <c r="C54" s="11"/>
      <c r="D54" s="6"/>
      <c r="E54" s="12"/>
      <c r="F54" s="6"/>
      <c r="G54" s="23"/>
    </row>
    <row r="55" spans="1:7" ht="12.75">
      <c r="A55" s="6"/>
      <c r="B55" s="6"/>
      <c r="C55" s="11"/>
      <c r="D55" s="6"/>
      <c r="E55" s="12"/>
      <c r="F55" s="6"/>
      <c r="G55" s="23"/>
    </row>
    <row r="56" spans="1:7" ht="12.75">
      <c r="A56" s="6"/>
      <c r="B56" s="6"/>
      <c r="C56" s="11"/>
      <c r="D56" s="6"/>
      <c r="E56" s="12"/>
      <c r="F56" s="6"/>
      <c r="G56" s="23"/>
    </row>
    <row r="57" spans="1:7" ht="12.75">
      <c r="A57" s="6"/>
      <c r="B57" s="6"/>
      <c r="C57" s="11"/>
      <c r="D57" s="6"/>
      <c r="E57" s="12"/>
      <c r="F57" s="6"/>
      <c r="G57" s="23"/>
    </row>
    <row r="58" spans="1:7" ht="12.75">
      <c r="A58" s="6"/>
      <c r="B58" s="6"/>
      <c r="C58" s="11"/>
      <c r="D58" s="6"/>
      <c r="E58" s="12"/>
      <c r="F58" s="6"/>
      <c r="G58" s="23"/>
    </row>
    <row r="59" spans="1:7" ht="12.75">
      <c r="A59" s="6"/>
      <c r="B59" s="6"/>
      <c r="C59" s="11"/>
      <c r="D59" s="6"/>
      <c r="E59" s="12"/>
      <c r="F59" s="6"/>
      <c r="G59" s="23"/>
    </row>
    <row r="60" spans="1:7" ht="12.75">
      <c r="A60" s="6"/>
      <c r="B60" s="6"/>
      <c r="C60" s="11"/>
      <c r="D60" s="6"/>
      <c r="E60" s="12"/>
      <c r="F60" s="15"/>
      <c r="G60" s="16"/>
    </row>
    <row r="61" spans="1:7" ht="12.75">
      <c r="A61" s="1"/>
      <c r="B61" s="1"/>
      <c r="C61" s="1"/>
      <c r="D61" s="1"/>
      <c r="E61" s="1"/>
      <c r="F61" s="11"/>
      <c r="G61" s="17"/>
    </row>
    <row r="62" spans="1:7" ht="12.75">
      <c r="A62" s="1"/>
      <c r="B62" s="1"/>
      <c r="C62" s="1"/>
      <c r="D62" s="1"/>
      <c r="E62" s="13"/>
      <c r="F62" s="13"/>
      <c r="G62" s="14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</sheetData>
  <sheetProtection/>
  <mergeCells count="7">
    <mergeCell ref="C24:G24"/>
    <mergeCell ref="A31:G31"/>
    <mergeCell ref="A1:G1"/>
    <mergeCell ref="A5:G5"/>
    <mergeCell ref="C9:G9"/>
    <mergeCell ref="C17:G17"/>
    <mergeCell ref="C27:G27"/>
  </mergeCells>
  <printOptions/>
  <pageMargins left="0.5511811023622047" right="0.3937007874015748" top="0.7874015748031497" bottom="0.984251968503937" header="0.5118110236220472" footer="0.5118110236220472"/>
  <pageSetup horizontalDpi="300" verticalDpi="300" orientation="portrait" paperSize="9" r:id="rId1"/>
  <headerFooter alignWithMargins="0">
    <oddFooter>&amp;C&amp;"Arial CE,Kursywa"&amp;8przedmiar robót&amp;"Arial CE,Normalny"&amp;10
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showGridLines="0" view="pageBreakPreview" zoomScaleSheetLayoutView="100" zoomScalePageLayoutView="0" workbookViewId="0" topLeftCell="A1">
      <selection activeCell="K21" sqref="K21"/>
    </sheetView>
  </sheetViews>
  <sheetFormatPr defaultColWidth="9.00390625" defaultRowHeight="12.75"/>
  <cols>
    <col min="1" max="1" width="3.25390625" style="0" customWidth="1"/>
    <col min="2" max="2" width="8.75390625" style="0" customWidth="1"/>
    <col min="3" max="3" width="46.375" style="0" customWidth="1"/>
    <col min="4" max="4" width="6.625" style="0" customWidth="1"/>
    <col min="5" max="5" width="10.125" style="0" customWidth="1"/>
    <col min="6" max="6" width="9.75390625" style="0" customWidth="1"/>
    <col min="7" max="7" width="13.00390625" style="0" customWidth="1"/>
    <col min="8" max="8" width="11.25390625" style="0" customWidth="1"/>
  </cols>
  <sheetData>
    <row r="1" spans="1:7" ht="15.75">
      <c r="A1" s="127" t="s">
        <v>15</v>
      </c>
      <c r="B1" s="127"/>
      <c r="C1" s="127"/>
      <c r="D1" s="127"/>
      <c r="E1" s="127"/>
      <c r="F1" s="127"/>
      <c r="G1" s="127"/>
    </row>
    <row r="2" spans="1:7" ht="15.75">
      <c r="A2" s="46" t="s">
        <v>55</v>
      </c>
      <c r="B2" s="47"/>
      <c r="C2" s="47"/>
      <c r="D2" s="47"/>
      <c r="E2" s="47"/>
      <c r="F2" s="47"/>
      <c r="G2" s="113"/>
    </row>
    <row r="3" spans="1:7" ht="15.75">
      <c r="A3" s="55" t="s">
        <v>56</v>
      </c>
      <c r="B3" s="7"/>
      <c r="C3" s="7"/>
      <c r="D3" s="7"/>
      <c r="E3" s="7"/>
      <c r="F3" s="7"/>
      <c r="G3" s="114"/>
    </row>
    <row r="4" spans="1:7" ht="12.75">
      <c r="A4" s="120" t="s">
        <v>36</v>
      </c>
      <c r="B4" s="121"/>
      <c r="C4" s="121"/>
      <c r="D4" s="121"/>
      <c r="E4" s="121"/>
      <c r="F4" s="121"/>
      <c r="G4" s="122"/>
    </row>
    <row r="5" spans="1:7" ht="12.75">
      <c r="A5" s="67" t="s">
        <v>0</v>
      </c>
      <c r="B5" s="67" t="s">
        <v>23</v>
      </c>
      <c r="C5" s="68" t="s">
        <v>1</v>
      </c>
      <c r="D5" s="67" t="s">
        <v>3</v>
      </c>
      <c r="E5" s="67" t="s">
        <v>8</v>
      </c>
      <c r="F5" s="67" t="s">
        <v>11</v>
      </c>
      <c r="G5" s="67" t="s">
        <v>12</v>
      </c>
    </row>
    <row r="6" spans="1:7" ht="12.75">
      <c r="A6" s="67"/>
      <c r="B6" s="67" t="s">
        <v>24</v>
      </c>
      <c r="C6" s="69"/>
      <c r="D6" s="67" t="s">
        <v>6</v>
      </c>
      <c r="E6" s="67"/>
      <c r="F6" s="67" t="s">
        <v>6</v>
      </c>
      <c r="G6" s="67" t="s">
        <v>22</v>
      </c>
    </row>
    <row r="7" spans="1:7" ht="12.75">
      <c r="A7" s="67"/>
      <c r="B7" s="67"/>
      <c r="C7" s="69"/>
      <c r="D7" s="67" t="s">
        <v>9</v>
      </c>
      <c r="E7" s="67"/>
      <c r="F7" s="67" t="s">
        <v>22</v>
      </c>
      <c r="G7" s="67"/>
    </row>
    <row r="8" spans="1:7" ht="12.75">
      <c r="A8" s="80">
        <v>1</v>
      </c>
      <c r="B8" s="81">
        <v>2</v>
      </c>
      <c r="C8" s="79">
        <v>3</v>
      </c>
      <c r="D8" s="81">
        <v>4</v>
      </c>
      <c r="E8" s="81">
        <v>5</v>
      </c>
      <c r="F8" s="81">
        <v>6</v>
      </c>
      <c r="G8" s="81">
        <v>7</v>
      </c>
    </row>
    <row r="9" spans="1:7" ht="12.75">
      <c r="A9" s="70"/>
      <c r="B9" s="71"/>
      <c r="C9" s="128" t="s">
        <v>31</v>
      </c>
      <c r="D9" s="129"/>
      <c r="E9" s="129"/>
      <c r="F9" s="129"/>
      <c r="G9" s="130"/>
    </row>
    <row r="10" spans="1:7" ht="12.75">
      <c r="A10" s="75">
        <v>1</v>
      </c>
      <c r="B10" s="44" t="s">
        <v>25</v>
      </c>
      <c r="C10" s="11" t="s">
        <v>34</v>
      </c>
      <c r="D10" s="32"/>
      <c r="E10" s="12"/>
      <c r="F10" s="83"/>
      <c r="G10" s="83"/>
    </row>
    <row r="11" spans="1:7" ht="12.75">
      <c r="A11" s="76"/>
      <c r="B11" s="31"/>
      <c r="C11" s="72" t="s">
        <v>35</v>
      </c>
      <c r="D11" s="31" t="s">
        <v>10</v>
      </c>
      <c r="E11" s="28">
        <v>0.5</v>
      </c>
      <c r="F11" s="35"/>
      <c r="G11" s="35"/>
    </row>
    <row r="12" spans="1:7" ht="12.75">
      <c r="A12" s="101"/>
      <c r="B12" s="102"/>
      <c r="C12" s="103" t="s">
        <v>46</v>
      </c>
      <c r="D12" s="104"/>
      <c r="E12" s="105"/>
      <c r="F12" s="104"/>
      <c r="G12" s="112"/>
    </row>
    <row r="13" spans="1:7" ht="29.25" customHeight="1">
      <c r="A13" s="77">
        <v>2</v>
      </c>
      <c r="B13" s="87" t="s">
        <v>47</v>
      </c>
      <c r="C13" s="74" t="s">
        <v>48</v>
      </c>
      <c r="D13" s="33" t="s">
        <v>49</v>
      </c>
      <c r="E13" s="29">
        <v>444.1</v>
      </c>
      <c r="F13" s="82"/>
      <c r="G13" s="82"/>
    </row>
    <row r="14" spans="1:7" ht="14.25" customHeight="1">
      <c r="A14" s="106"/>
      <c r="B14" s="102"/>
      <c r="C14" s="131" t="s">
        <v>32</v>
      </c>
      <c r="D14" s="132"/>
      <c r="E14" s="132"/>
      <c r="F14" s="132"/>
      <c r="G14" s="133"/>
    </row>
    <row r="15" spans="1:7" ht="24.75" customHeight="1">
      <c r="A15" s="77">
        <v>3</v>
      </c>
      <c r="B15" s="31" t="s">
        <v>26</v>
      </c>
      <c r="C15" s="94" t="s">
        <v>51</v>
      </c>
      <c r="D15" s="33" t="s">
        <v>41</v>
      </c>
      <c r="E15" s="29">
        <v>2220.48</v>
      </c>
      <c r="F15" s="82"/>
      <c r="G15" s="82"/>
    </row>
    <row r="16" spans="1:7" ht="24.75" customHeight="1">
      <c r="A16" s="76">
        <v>4</v>
      </c>
      <c r="B16" s="31" t="s">
        <v>60</v>
      </c>
      <c r="C16" s="94" t="s">
        <v>61</v>
      </c>
      <c r="D16" s="33" t="s">
        <v>41</v>
      </c>
      <c r="E16" s="29">
        <v>2220.48</v>
      </c>
      <c r="F16" s="35"/>
      <c r="G16" s="35"/>
    </row>
    <row r="17" spans="1:7" ht="36" customHeight="1">
      <c r="A17" s="76">
        <v>5</v>
      </c>
      <c r="B17" s="31" t="s">
        <v>40</v>
      </c>
      <c r="C17" s="94" t="s">
        <v>52</v>
      </c>
      <c r="D17" s="31" t="s">
        <v>41</v>
      </c>
      <c r="E17" s="28">
        <v>2130.48</v>
      </c>
      <c r="F17" s="35"/>
      <c r="G17" s="35"/>
    </row>
    <row r="18" spans="1:7" ht="36.75" customHeight="1">
      <c r="A18" s="76">
        <v>6</v>
      </c>
      <c r="B18" s="107" t="s">
        <v>45</v>
      </c>
      <c r="C18" s="110" t="s">
        <v>53</v>
      </c>
      <c r="D18" s="32" t="s">
        <v>41</v>
      </c>
      <c r="E18" s="28">
        <v>2130.48</v>
      </c>
      <c r="F18" s="35"/>
      <c r="G18" s="35"/>
    </row>
    <row r="19" spans="1:7" ht="12.75" customHeight="1">
      <c r="A19" s="101"/>
      <c r="B19" s="102"/>
      <c r="C19" s="131" t="s">
        <v>33</v>
      </c>
      <c r="D19" s="132"/>
      <c r="E19" s="132"/>
      <c r="F19" s="132"/>
      <c r="G19" s="133">
        <f>E19*F19</f>
        <v>0</v>
      </c>
    </row>
    <row r="20" spans="1:7" ht="29.25" customHeight="1">
      <c r="A20" s="77">
        <v>7</v>
      </c>
      <c r="B20" s="86" t="s">
        <v>27</v>
      </c>
      <c r="C20" s="73" t="s">
        <v>63</v>
      </c>
      <c r="D20" s="44" t="s">
        <v>41</v>
      </c>
      <c r="E20" s="29">
        <v>2040.48</v>
      </c>
      <c r="F20" s="35"/>
      <c r="G20" s="35"/>
    </row>
    <row r="21" spans="1:7" ht="28.5" customHeight="1">
      <c r="A21" s="77">
        <v>8</v>
      </c>
      <c r="B21" s="84" t="s">
        <v>27</v>
      </c>
      <c r="C21" s="74" t="s">
        <v>37</v>
      </c>
      <c r="D21" s="33" t="s">
        <v>41</v>
      </c>
      <c r="E21" s="29">
        <v>2040.48</v>
      </c>
      <c r="F21" s="82"/>
      <c r="G21" s="35"/>
    </row>
    <row r="22" spans="1:7" ht="13.5" customHeight="1">
      <c r="A22" s="101"/>
      <c r="B22" s="102"/>
      <c r="C22" s="131" t="s">
        <v>38</v>
      </c>
      <c r="D22" s="132"/>
      <c r="E22" s="132"/>
      <c r="F22" s="132"/>
      <c r="G22" s="133"/>
    </row>
    <row r="23" spans="1:7" ht="16.5" customHeight="1">
      <c r="A23" s="75">
        <v>9</v>
      </c>
      <c r="B23" s="88" t="s">
        <v>30</v>
      </c>
      <c r="C23" s="89" t="s">
        <v>43</v>
      </c>
      <c r="D23" s="90"/>
      <c r="E23" s="91"/>
      <c r="F23" s="95"/>
      <c r="G23" s="83"/>
    </row>
    <row r="24" spans="1:7" ht="22.5" customHeight="1">
      <c r="A24" s="93"/>
      <c r="B24" s="31" t="s">
        <v>39</v>
      </c>
      <c r="C24" s="94" t="s">
        <v>54</v>
      </c>
      <c r="D24" s="31" t="s">
        <v>42</v>
      </c>
      <c r="E24" s="28">
        <v>101.25</v>
      </c>
      <c r="F24" s="96"/>
      <c r="G24" s="35"/>
    </row>
    <row r="25" spans="1:7" ht="12.75">
      <c r="A25" s="4"/>
      <c r="B25" s="4"/>
      <c r="C25" s="3"/>
      <c r="D25" s="4"/>
      <c r="E25" s="5"/>
      <c r="F25" s="39" t="s">
        <v>13</v>
      </c>
      <c r="G25" s="38"/>
    </row>
    <row r="26" spans="5:7" ht="18.75" thickBot="1">
      <c r="E26" s="2"/>
      <c r="F26" s="9" t="s">
        <v>20</v>
      </c>
      <c r="G26" s="40"/>
    </row>
    <row r="27" spans="4:7" ht="18">
      <c r="D27" s="10" t="s">
        <v>21</v>
      </c>
      <c r="E27" s="10"/>
      <c r="F27" s="10"/>
      <c r="G27" s="41"/>
    </row>
    <row r="29" ht="12.75">
      <c r="B29" s="36" t="s">
        <v>17</v>
      </c>
    </row>
    <row r="30" ht="12.75">
      <c r="C30" t="s">
        <v>16</v>
      </c>
    </row>
    <row r="32" ht="12.75">
      <c r="E32" t="s">
        <v>18</v>
      </c>
    </row>
    <row r="33" ht="12.75">
      <c r="F33" s="37" t="s">
        <v>19</v>
      </c>
    </row>
    <row r="34" spans="1:7" ht="15.75">
      <c r="A34" s="19"/>
      <c r="B34" s="18"/>
      <c r="C34" s="18"/>
      <c r="D34" s="18"/>
      <c r="E34" s="18"/>
      <c r="F34" s="18"/>
      <c r="G34" s="18"/>
    </row>
    <row r="35" spans="1:7" ht="12.75">
      <c r="A35" s="20"/>
      <c r="B35" s="20"/>
      <c r="C35" s="20"/>
      <c r="D35" s="20"/>
      <c r="E35" s="20"/>
      <c r="F35" s="20"/>
      <c r="G35" s="20"/>
    </row>
    <row r="36" spans="1:7" ht="12.75">
      <c r="A36" s="20"/>
      <c r="B36" s="20"/>
      <c r="C36" s="20"/>
      <c r="D36" s="20"/>
      <c r="E36" s="20"/>
      <c r="F36" s="20"/>
      <c r="G36" s="20"/>
    </row>
    <row r="37" spans="1:7" ht="12.75">
      <c r="A37" s="8"/>
      <c r="B37" s="8"/>
      <c r="C37" s="8"/>
      <c r="D37" s="8"/>
      <c r="E37" s="21"/>
      <c r="F37" s="21"/>
      <c r="G37" s="21"/>
    </row>
    <row r="38" spans="1:7" ht="12.75">
      <c r="A38" s="8"/>
      <c r="B38" s="8"/>
      <c r="C38" s="8"/>
      <c r="D38" s="8"/>
      <c r="E38" s="8"/>
      <c r="F38" s="8"/>
      <c r="G38" s="8"/>
    </row>
    <row r="39" spans="1:7" ht="12.75">
      <c r="A39" s="8"/>
      <c r="B39" s="8"/>
      <c r="C39" s="8"/>
      <c r="D39" s="8"/>
      <c r="E39" s="21"/>
      <c r="F39" s="8"/>
      <c r="G39" s="8"/>
    </row>
    <row r="40" spans="1:7" ht="12.75">
      <c r="A40" s="118"/>
      <c r="B40" s="118"/>
      <c r="C40" s="118"/>
      <c r="D40" s="118"/>
      <c r="E40" s="118"/>
      <c r="F40" s="118"/>
      <c r="G40" s="118"/>
    </row>
    <row r="41" spans="1:7" ht="12.75">
      <c r="A41" s="6"/>
      <c r="B41" s="6"/>
      <c r="C41" s="22"/>
      <c r="D41" s="6"/>
      <c r="E41" s="12"/>
      <c r="F41" s="6"/>
      <c r="G41" s="23"/>
    </row>
    <row r="42" spans="1:7" ht="12.75">
      <c r="A42" s="6"/>
      <c r="B42" s="6"/>
      <c r="C42" s="11"/>
      <c r="D42" s="6"/>
      <c r="E42" s="12"/>
      <c r="F42" s="6"/>
      <c r="G42" s="23"/>
    </row>
    <row r="43" spans="1:7" ht="12.75">
      <c r="A43" s="6"/>
      <c r="B43" s="6"/>
      <c r="C43" s="11"/>
      <c r="D43" s="6"/>
      <c r="E43" s="12"/>
      <c r="F43" s="6"/>
      <c r="G43" s="23"/>
    </row>
    <row r="44" spans="1:7" ht="12.75">
      <c r="A44" s="6"/>
      <c r="B44" s="6"/>
      <c r="C44" s="11"/>
      <c r="D44" s="6"/>
      <c r="E44" s="12"/>
      <c r="F44" s="6"/>
      <c r="G44" s="23"/>
    </row>
    <row r="45" spans="1:7" ht="12.75">
      <c r="A45" s="6"/>
      <c r="B45" s="6"/>
      <c r="C45" s="11"/>
      <c r="D45" s="6"/>
      <c r="E45" s="12"/>
      <c r="F45" s="6"/>
      <c r="G45" s="23"/>
    </row>
    <row r="46" spans="1:7" ht="12.75">
      <c r="A46" s="6"/>
      <c r="B46" s="6"/>
      <c r="C46" s="11"/>
      <c r="D46" s="6"/>
      <c r="E46" s="12"/>
      <c r="F46" s="6"/>
      <c r="G46" s="23"/>
    </row>
    <row r="47" spans="1:7" ht="12.75">
      <c r="A47" s="6"/>
      <c r="B47" s="24"/>
      <c r="C47" s="11"/>
      <c r="D47" s="6"/>
      <c r="E47" s="12"/>
      <c r="F47" s="6"/>
      <c r="G47" s="23"/>
    </row>
    <row r="48" spans="1:7" ht="12.75">
      <c r="A48" s="6"/>
      <c r="B48" s="6"/>
      <c r="C48" s="22"/>
      <c r="D48" s="6"/>
      <c r="E48" s="12"/>
      <c r="F48" s="6"/>
      <c r="G48" s="23"/>
    </row>
    <row r="49" spans="1:7" ht="12.75">
      <c r="A49" s="6"/>
      <c r="B49" s="6"/>
      <c r="C49" s="11"/>
      <c r="D49" s="6"/>
      <c r="E49" s="12"/>
      <c r="F49" s="6"/>
      <c r="G49" s="23"/>
    </row>
    <row r="50" spans="1:7" ht="12.75">
      <c r="A50" s="6"/>
      <c r="B50" s="6"/>
      <c r="C50" s="11"/>
      <c r="D50" s="6"/>
      <c r="E50" s="12"/>
      <c r="F50" s="6"/>
      <c r="G50" s="23"/>
    </row>
    <row r="51" spans="1:7" ht="12.75">
      <c r="A51" s="6"/>
      <c r="B51" s="6"/>
      <c r="C51" s="11"/>
      <c r="D51" s="6"/>
      <c r="E51" s="12"/>
      <c r="F51" s="6"/>
      <c r="G51" s="23"/>
    </row>
    <row r="52" spans="1:7" ht="12.75">
      <c r="A52" s="6"/>
      <c r="B52" s="6"/>
      <c r="C52" s="11"/>
      <c r="D52" s="6"/>
      <c r="E52" s="12"/>
      <c r="F52" s="6"/>
      <c r="G52" s="23"/>
    </row>
    <row r="53" spans="1:7" ht="12.75">
      <c r="A53" s="6"/>
      <c r="B53" s="6"/>
      <c r="C53" s="11"/>
      <c r="D53" s="6"/>
      <c r="E53" s="12"/>
      <c r="F53" s="6"/>
      <c r="G53" s="23"/>
    </row>
    <row r="54" spans="1:7" ht="12.75">
      <c r="A54" s="6"/>
      <c r="B54" s="6"/>
      <c r="C54" s="11"/>
      <c r="D54" s="6"/>
      <c r="E54" s="12"/>
      <c r="F54" s="6"/>
      <c r="G54" s="23"/>
    </row>
    <row r="55" spans="1:7" ht="12.75">
      <c r="A55" s="6"/>
      <c r="B55" s="6"/>
      <c r="C55" s="11"/>
      <c r="D55" s="6"/>
      <c r="E55" s="12"/>
      <c r="F55" s="6"/>
      <c r="G55" s="23"/>
    </row>
    <row r="56" spans="1:7" ht="12.75">
      <c r="A56" s="6"/>
      <c r="B56" s="6"/>
      <c r="C56" s="11"/>
      <c r="D56" s="6"/>
      <c r="E56" s="12"/>
      <c r="F56" s="6"/>
      <c r="G56" s="23"/>
    </row>
    <row r="57" spans="1:7" ht="12.75">
      <c r="A57" s="6"/>
      <c r="B57" s="25"/>
      <c r="C57" s="11"/>
      <c r="D57" s="6"/>
      <c r="E57" s="12"/>
      <c r="F57" s="6"/>
      <c r="G57" s="23"/>
    </row>
    <row r="58" spans="1:7" ht="12.75">
      <c r="A58" s="6"/>
      <c r="B58" s="6"/>
      <c r="C58" s="11"/>
      <c r="D58" s="6"/>
      <c r="E58" s="12"/>
      <c r="F58" s="6"/>
      <c r="G58" s="23"/>
    </row>
    <row r="59" spans="1:7" ht="12.75">
      <c r="A59" s="6"/>
      <c r="B59" s="6"/>
      <c r="C59" s="11"/>
      <c r="D59" s="6"/>
      <c r="E59" s="12"/>
      <c r="F59" s="6"/>
      <c r="G59" s="23"/>
    </row>
    <row r="60" spans="1:7" ht="12.75">
      <c r="A60" s="6"/>
      <c r="B60" s="6"/>
      <c r="C60" s="8"/>
      <c r="D60" s="6"/>
      <c r="E60" s="12"/>
      <c r="F60" s="6"/>
      <c r="G60" s="23"/>
    </row>
    <row r="61" spans="1:7" ht="12.75">
      <c r="A61" s="6"/>
      <c r="B61" s="6"/>
      <c r="C61" s="11"/>
      <c r="D61" s="6"/>
      <c r="E61" s="12"/>
      <c r="F61" s="6"/>
      <c r="G61" s="23"/>
    </row>
    <row r="62" spans="1:7" ht="12.75">
      <c r="A62" s="6"/>
      <c r="B62" s="6"/>
      <c r="C62" s="11"/>
      <c r="D62" s="6"/>
      <c r="E62" s="12"/>
      <c r="F62" s="6"/>
      <c r="G62" s="23"/>
    </row>
    <row r="63" spans="1:7" ht="12.75">
      <c r="A63" s="6"/>
      <c r="B63" s="6"/>
      <c r="C63" s="11"/>
      <c r="D63" s="6"/>
      <c r="E63" s="12"/>
      <c r="F63" s="6"/>
      <c r="G63" s="23"/>
    </row>
    <row r="64" spans="1:7" ht="12.75">
      <c r="A64" s="6"/>
      <c r="B64" s="6"/>
      <c r="C64" s="11"/>
      <c r="D64" s="6"/>
      <c r="E64" s="12"/>
      <c r="F64" s="6"/>
      <c r="G64" s="23"/>
    </row>
    <row r="65" spans="1:7" ht="12.75">
      <c r="A65" s="6"/>
      <c r="B65" s="6"/>
      <c r="C65" s="11"/>
      <c r="D65" s="6"/>
      <c r="E65" s="12"/>
      <c r="F65" s="6"/>
      <c r="G65" s="23"/>
    </row>
    <row r="66" spans="1:7" ht="12.75">
      <c r="A66" s="6"/>
      <c r="B66" s="6"/>
      <c r="C66" s="11"/>
      <c r="D66" s="6"/>
      <c r="E66" s="12"/>
      <c r="F66" s="6"/>
      <c r="G66" s="23"/>
    </row>
    <row r="67" spans="1:7" ht="12.75">
      <c r="A67" s="6"/>
      <c r="B67" s="6"/>
      <c r="C67" s="11"/>
      <c r="D67" s="6"/>
      <c r="E67" s="12"/>
      <c r="F67" s="6"/>
      <c r="G67" s="23"/>
    </row>
    <row r="68" spans="1:7" ht="12.75">
      <c r="A68" s="6"/>
      <c r="B68" s="6"/>
      <c r="C68" s="11"/>
      <c r="D68" s="6"/>
      <c r="E68" s="12"/>
      <c r="F68" s="6"/>
      <c r="G68" s="23"/>
    </row>
    <row r="69" spans="1:7" ht="12.75">
      <c r="A69" s="6"/>
      <c r="B69" s="6"/>
      <c r="C69" s="11"/>
      <c r="D69" s="6"/>
      <c r="E69" s="12"/>
      <c r="F69" s="15"/>
      <c r="G69" s="16"/>
    </row>
    <row r="70" spans="1:7" ht="12.75">
      <c r="A70" s="1"/>
      <c r="B70" s="1"/>
      <c r="C70" s="1"/>
      <c r="D70" s="1"/>
      <c r="E70" s="1"/>
      <c r="F70" s="11"/>
      <c r="G70" s="17"/>
    </row>
    <row r="71" spans="1:7" ht="12.75">
      <c r="A71" s="1"/>
      <c r="B71" s="1"/>
      <c r="C71" s="1"/>
      <c r="D71" s="1"/>
      <c r="E71" s="13"/>
      <c r="F71" s="13"/>
      <c r="G71" s="14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</sheetData>
  <sheetProtection/>
  <mergeCells count="7">
    <mergeCell ref="A40:G40"/>
    <mergeCell ref="A4:G4"/>
    <mergeCell ref="A1:G1"/>
    <mergeCell ref="C9:G9"/>
    <mergeCell ref="C14:G14"/>
    <mergeCell ref="C19:G19"/>
    <mergeCell ref="C22:G22"/>
  </mergeCells>
  <printOptions/>
  <pageMargins left="0.2755905511811024" right="0.3937007874015748" top="0.3937007874015748" bottom="0.3937007874015748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2007-01-18T07:50:06Z</cp:lastPrinted>
  <dcterms:created xsi:type="dcterms:W3CDTF">1998-03-22T04:17:14Z</dcterms:created>
  <dcterms:modified xsi:type="dcterms:W3CDTF">2010-08-18T05:59:03Z</dcterms:modified>
  <cp:category/>
  <cp:version/>
  <cp:contentType/>
  <cp:contentStatus/>
</cp:coreProperties>
</file>