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65431" windowWidth="5970" windowHeight="6600" tabRatio="601" activeTab="1"/>
  </bookViews>
  <sheets>
    <sheet name="przedmiar_Tynica" sheetId="1" r:id="rId1"/>
    <sheet name="ofert_Tynica" sheetId="2" r:id="rId2"/>
  </sheets>
  <definedNames>
    <definedName name="_xlnm.Print_Area" localSheetId="1">'ofert_Tynica'!$A$1:$G$30</definedName>
    <definedName name="_xlnm.Print_Area" localSheetId="0">'przedmiar_Tynica'!$A$1:$G$25</definedName>
  </definedNames>
  <calcPr fullCalcOnLoad="1"/>
</workbook>
</file>

<file path=xl/sharedStrings.xml><?xml version="1.0" encoding="utf-8"?>
<sst xmlns="http://schemas.openxmlformats.org/spreadsheetml/2006/main" count="109" uniqueCount="57">
  <si>
    <t>Lp.</t>
  </si>
  <si>
    <t>Opis elementu rozliczeniowego</t>
  </si>
  <si>
    <t xml:space="preserve">Części </t>
  </si>
  <si>
    <t xml:space="preserve">Nazwa </t>
  </si>
  <si>
    <t>Ilość</t>
  </si>
  <si>
    <t>składowe</t>
  </si>
  <si>
    <t>jedn.</t>
  </si>
  <si>
    <t>jednost.</t>
  </si>
  <si>
    <t>ilość</t>
  </si>
  <si>
    <t>rozliczen.</t>
  </si>
  <si>
    <t>m2</t>
  </si>
  <si>
    <t>m3</t>
  </si>
  <si>
    <t>km</t>
  </si>
  <si>
    <t xml:space="preserve">cena </t>
  </si>
  <si>
    <t>wartość</t>
  </si>
  <si>
    <t>RAZEM:</t>
  </si>
  <si>
    <t>Przedmiar robót</t>
  </si>
  <si>
    <t>KOSZTORYS OFERTOWY</t>
  </si>
  <si>
    <t>. . . . . . . . . . . . . . . . . . . . . . . . . . . . . . . . . . . . . . . . . . . . . . . . . . . . . . . . . . . . . . . . . .</t>
  </si>
  <si>
    <t>Słownie brutto: . . . . . . . . . . . . . .. . . . . . . . . . . . . . . . . . . . . . . . . . . . . . . . . . . . . . . . . . . . . .</t>
  </si>
  <si>
    <t xml:space="preserve">. . . . . . . . . . . . . . . . . . . . . .. </t>
  </si>
  <si>
    <t>(pieczęć i podpisy)</t>
  </si>
  <si>
    <t>VAT ......%</t>
  </si>
  <si>
    <t>RAZEM BRUTTO:</t>
  </si>
  <si>
    <t>netto</t>
  </si>
  <si>
    <t>Podstawa</t>
  </si>
  <si>
    <t>wyceny</t>
  </si>
  <si>
    <t>D-01.01.01</t>
  </si>
  <si>
    <t>D-04.01.01</t>
  </si>
  <si>
    <t>D-05.03.05</t>
  </si>
  <si>
    <t>podstawa</t>
  </si>
  <si>
    <t>SST, KNR</t>
  </si>
  <si>
    <t>ROBOTY PRZYGOTOWAWCZE    Kod CPV 45100000-8</t>
  </si>
  <si>
    <t>ROBOTY DROGOWE - PODBUDOWY Kod CPV 45233000-9</t>
  </si>
  <si>
    <t>ROBOTY DROGOWE - NAWIERZCHNIA Kod CPV 45233000-9</t>
  </si>
  <si>
    <t>t</t>
  </si>
  <si>
    <t xml:space="preserve">Prace pomiarowe w terenie równinnym - wytyczenie trasy, </t>
  </si>
  <si>
    <t>pomiary wysokościowe</t>
  </si>
  <si>
    <t>branża drogowa CPV 45233000-9</t>
  </si>
  <si>
    <t xml:space="preserve">odcinek długości 982mb, szer. jezdni 4.0m </t>
  </si>
  <si>
    <t>Przebudowa odcinka drogi gminnej w m. Tynica (droga dojazdowa)</t>
  </si>
  <si>
    <t>Koryto wykonywane na poszerzeniach jezdni w gruncie kat. I-II średnia gł. koryta 30cm</t>
  </si>
  <si>
    <t>665*0,6+200*0,9</t>
  </si>
  <si>
    <t xml:space="preserve">117*4.2 </t>
  </si>
  <si>
    <t>D-04.02.01</t>
  </si>
  <si>
    <t xml:space="preserve">Roboty ziemne  - wykonanie koryta na całej szerokości jezdni wraz z wyprofilwaniem i zagęszczeniem podłoża oraz wywiezieniem lub wbudowaniem nadmiaru gruntu (żuzla) w pobocza, średnia głebokośc 25cm     </t>
  </si>
  <si>
    <t>Warstwa odsączająca z piasku gr. 10cm na poszerzeniach i na całej szerokości jezdni na końcowym odcinku drogi</t>
  </si>
  <si>
    <t>579+491,4</t>
  </si>
  <si>
    <t>D-04.04.02</t>
  </si>
  <si>
    <t>Podbudowa z kruszywa łamanego stabilizowanego mechanicznie - dolna warstwa gr. 15cm z mieszanki 0/63,5mm na poszerzeniach i końcowym odcinku drogi</t>
  </si>
  <si>
    <t>D-04.04.02  (analogia)</t>
  </si>
  <si>
    <t xml:space="preserve">Podbudowa  zkruszywa łamanego stabilizowanego mechanicznie - górna warstwa, wyrównanie istniejącej podbudowy kruszywem łamanym stabilizowanym mechanicznie średnia  grubośc po zagęszczeniu 12 cm i 10 cm na końcowym odcinku drogi,   (mieszanka sortowana 0-31.5mm)                                                           865*4,1*0,12+2*(8*8-3,14*8*8/4)*0,10+117*4,1*0,10 </t>
  </si>
  <si>
    <t>Wykonanie warstwy wiążącej (wyrównawczej) z masy mineralmo - asfaltowej St. II dowożonej z odległości do 20km grubość warstwy po zagęszczeniu 3cm (średnio 75 kg/m2)                     ( 982*4.0+2*(8*8-3,14*8*8/4))*75/1000</t>
  </si>
  <si>
    <t>Wykonanie warstwy ścieralnej z masy mineralmo - asfaltowej St. II  grubość warstwy po zagęszczeniu 3cm                            982*4+2*(8*8-3,14*8*8/4)</t>
  </si>
  <si>
    <t xml:space="preserve">Podbudowa  zkruszywa łamanego stabilizowanego mechanicznie - górna warstwa, wyrównanie istniejącej podbudowy kruszywem łamanym stabilizowanym mechanicznie średnia  grubośc po zagęszczeniu 12 cm i 10 cm na końcowym odcinku drogi,   (mieszanka sortowana 0-31.5mm)                                                           </t>
  </si>
  <si>
    <t xml:space="preserve">Wykonanie warstwy wiążącej (wyrównawczej) z masy mineralmo - asfaltowej St. II dowożonej z odległości do 20km grubość warstwy po zagęszczeniu 3cm (średnio 75 kg/m2) </t>
  </si>
  <si>
    <t xml:space="preserve">Wykonanie warstwy ścieralnej z masy mineralmo - asfaltowej St. II  grubość warstwy po zagęszczeniu 3cm   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</si>
</sst>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000\ _z_ł_-;\-* #,##0.0000\ _z_ł_-;_-* &quot;-&quot;??\ _z_ł_-;_-@_-"/>
    <numFmt numFmtId="166" formatCode="_-* #,##0.00000\ _z_ł_-;\-* #,##0.00000\ _z_ł_-;_-* &quot;-&quot;??\ _z_ł_-;_-@_-"/>
    <numFmt numFmtId="167" formatCode="_-* #,##0.0\ _z_ł_-;\-* #,##0.0\ _z_ł_-;_-* &quot;-&quot;??\ _z_ł_-;_-@_-"/>
    <numFmt numFmtId="168" formatCode="_-* #,##0\ _z_ł_-;\-* #,##0\ _z_ł_-;_-* &quot;-&quot;??\ _z_ł_-;_-@_-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0.0"/>
    <numFmt numFmtId="173" formatCode="0.000"/>
  </numFmts>
  <fonts count="1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b/>
      <sz val="12"/>
      <name val="Arial CE"/>
      <family val="0"/>
    </font>
    <font>
      <b/>
      <sz val="8"/>
      <name val="Arial CE"/>
      <family val="0"/>
    </font>
    <font>
      <b/>
      <u val="single"/>
      <sz val="8"/>
      <name val="Arial CE"/>
      <family val="2"/>
    </font>
    <font>
      <sz val="6"/>
      <name val="Arial CE"/>
      <family val="2"/>
    </font>
    <font>
      <sz val="7"/>
      <name val="Arial CE"/>
      <family val="2"/>
    </font>
    <font>
      <sz val="12"/>
      <name val="Arial CE"/>
      <family val="2"/>
    </font>
    <font>
      <b/>
      <sz val="16"/>
      <name val="Arial CE"/>
      <family val="2"/>
    </font>
    <font>
      <b/>
      <sz val="6"/>
      <name val="Arial CE"/>
      <family val="2"/>
    </font>
    <font>
      <i/>
      <sz val="8"/>
      <name val="Arial CE"/>
      <family val="2"/>
    </font>
    <font>
      <sz val="14"/>
      <name val="Arial CE"/>
      <family val="2"/>
    </font>
    <font>
      <b/>
      <sz val="14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3" fontId="4" fillId="0" borderId="0" xfId="15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43" fontId="4" fillId="0" borderId="0" xfId="15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43" fontId="1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43" fontId="7" fillId="0" borderId="0" xfId="15" applyFont="1" applyBorder="1" applyAlignment="1">
      <alignment/>
    </xf>
    <xf numFmtId="43" fontId="4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43" fontId="4" fillId="0" borderId="0" xfId="15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12" fillId="0" borderId="0" xfId="0" applyFont="1" applyAlignment="1">
      <alignment horizontal="center"/>
    </xf>
    <xf numFmtId="43" fontId="4" fillId="0" borderId="2" xfId="15" applyNumberFormat="1" applyFont="1" applyBorder="1" applyAlignment="1">
      <alignment horizontal="center"/>
    </xf>
    <xf numFmtId="43" fontId="4" fillId="0" borderId="3" xfId="15" applyNumberFormat="1" applyFont="1" applyBorder="1" applyAlignment="1">
      <alignment horizontal="center"/>
    </xf>
    <xf numFmtId="0" fontId="6" fillId="0" borderId="4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2" xfId="0" applyFont="1" applyBorder="1" applyAlignment="1">
      <alignment/>
    </xf>
    <xf numFmtId="43" fontId="4" fillId="0" borderId="5" xfId="15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43" fontId="7" fillId="0" borderId="2" xfId="15" applyFont="1" applyBorder="1" applyAlignment="1">
      <alignment/>
    </xf>
    <xf numFmtId="0" fontId="6" fillId="0" borderId="2" xfId="0" applyFont="1" applyBorder="1" applyAlignment="1">
      <alignment horizontal="center"/>
    </xf>
    <xf numFmtId="43" fontId="14" fillId="0" borderId="1" xfId="0" applyNumberFormat="1" applyFont="1" applyBorder="1" applyAlignment="1">
      <alignment/>
    </xf>
    <xf numFmtId="43" fontId="15" fillId="0" borderId="0" xfId="0" applyNumberFormat="1" applyFont="1" applyAlignment="1">
      <alignment/>
    </xf>
    <xf numFmtId="0" fontId="4" fillId="0" borderId="7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43" fontId="4" fillId="0" borderId="9" xfId="15" applyNumberFormat="1" applyFont="1" applyBorder="1" applyAlignment="1">
      <alignment horizontal="center"/>
    </xf>
    <xf numFmtId="0" fontId="5" fillId="0" borderId="10" xfId="0" applyFont="1" applyBorder="1" applyAlignment="1">
      <alignment horizontal="centerContinuous"/>
    </xf>
    <xf numFmtId="0" fontId="5" fillId="0" borderId="9" xfId="0" applyFont="1" applyBorder="1" applyAlignment="1">
      <alignment horizontal="centerContinuous"/>
    </xf>
    <xf numFmtId="0" fontId="5" fillId="0" borderId="11" xfId="0" applyFont="1" applyBorder="1" applyAlignment="1">
      <alignment horizontal="centerContinuous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43" fontId="4" fillId="0" borderId="13" xfId="15" applyNumberFormat="1" applyFont="1" applyBorder="1" applyAlignment="1">
      <alignment horizontal="center"/>
    </xf>
    <xf numFmtId="43" fontId="4" fillId="0" borderId="14" xfId="15" applyNumberFormat="1" applyFont="1" applyBorder="1" applyAlignment="1">
      <alignment horizontal="center"/>
    </xf>
    <xf numFmtId="43" fontId="4" fillId="0" borderId="15" xfId="15" applyNumberFormat="1" applyFont="1" applyBorder="1" applyAlignment="1">
      <alignment horizontal="center"/>
    </xf>
    <xf numFmtId="43" fontId="4" fillId="0" borderId="11" xfId="15" applyNumberFormat="1" applyFont="1" applyBorder="1" applyAlignment="1">
      <alignment horizont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10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6" fillId="2" borderId="8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4" fillId="2" borderId="7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12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2" borderId="16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43" fontId="4" fillId="0" borderId="6" xfId="15" applyNumberFormat="1" applyFont="1" applyBorder="1" applyAlignment="1">
      <alignment horizontal="center"/>
    </xf>
    <xf numFmtId="43" fontId="4" fillId="0" borderId="8" xfId="15" applyNumberFormat="1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top"/>
    </xf>
    <xf numFmtId="0" fontId="4" fillId="0" borderId="0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2" xfId="0" applyFont="1" applyBorder="1" applyAlignment="1">
      <alignment wrapText="1"/>
    </xf>
    <xf numFmtId="43" fontId="4" fillId="0" borderId="4" xfId="15" applyNumberFormat="1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5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6" fillId="2" borderId="7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6" fillId="2" borderId="15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 wrapText="1"/>
    </xf>
    <xf numFmtId="0" fontId="6" fillId="2" borderId="3" xfId="0" applyFont="1" applyFill="1" applyBorder="1" applyAlignment="1">
      <alignment horizontal="left" wrapText="1"/>
    </xf>
    <xf numFmtId="0" fontId="6" fillId="2" borderId="15" xfId="0" applyFont="1" applyFill="1" applyBorder="1" applyAlignment="1">
      <alignment horizontal="left" wrapText="1"/>
    </xf>
    <xf numFmtId="0" fontId="6" fillId="2" borderId="16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left" wrapText="1"/>
    </xf>
    <xf numFmtId="0" fontId="6" fillId="2" borderId="14" xfId="0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showGridLines="0" view="pageBreakPreview" zoomScaleSheetLayoutView="100" workbookViewId="0" topLeftCell="A10">
      <selection activeCell="I24" sqref="I24"/>
    </sheetView>
  </sheetViews>
  <sheetFormatPr defaultColWidth="9.00390625" defaultRowHeight="12.75"/>
  <cols>
    <col min="1" max="1" width="3.25390625" style="0" customWidth="1"/>
    <col min="2" max="2" width="8.75390625" style="0" customWidth="1"/>
    <col min="3" max="3" width="46.125" style="0" customWidth="1"/>
    <col min="4" max="4" width="7.875" style="0" customWidth="1"/>
    <col min="5" max="5" width="10.125" style="0" customWidth="1"/>
    <col min="6" max="6" width="7.125" style="0" customWidth="1"/>
    <col min="7" max="7" width="12.00390625" style="0" customWidth="1"/>
    <col min="8" max="8" width="11.25390625" style="0" customWidth="1"/>
    <col min="10" max="10" width="8.875" style="0" customWidth="1"/>
  </cols>
  <sheetData>
    <row r="1" spans="1:7" ht="20.25">
      <c r="A1" s="97" t="s">
        <v>16</v>
      </c>
      <c r="B1" s="97"/>
      <c r="C1" s="97"/>
      <c r="D1" s="97"/>
      <c r="E1" s="97"/>
      <c r="F1" s="97"/>
      <c r="G1" s="97"/>
    </row>
    <row r="2" spans="1:7" s="25" customFormat="1" ht="8.25">
      <c r="A2" s="26"/>
      <c r="B2" s="26"/>
      <c r="C2" s="26"/>
      <c r="D2" s="26"/>
      <c r="E2" s="26"/>
      <c r="F2" s="26"/>
      <c r="G2" s="26"/>
    </row>
    <row r="3" spans="1:7" ht="15.75">
      <c r="A3" s="45" t="s">
        <v>40</v>
      </c>
      <c r="B3" s="46"/>
      <c r="C3" s="46"/>
      <c r="D3" s="46"/>
      <c r="E3" s="46"/>
      <c r="F3" s="46"/>
      <c r="G3" s="47"/>
    </row>
    <row r="4" spans="1:7" ht="15.75">
      <c r="A4" s="54" t="s">
        <v>39</v>
      </c>
      <c r="B4" s="17"/>
      <c r="C4" s="17"/>
      <c r="D4" s="17"/>
      <c r="E4" s="17"/>
      <c r="F4" s="17"/>
      <c r="G4" s="55"/>
    </row>
    <row r="5" spans="1:7" ht="12.75">
      <c r="A5" s="98" t="s">
        <v>38</v>
      </c>
      <c r="B5" s="99"/>
      <c r="C5" s="99"/>
      <c r="D5" s="99"/>
      <c r="E5" s="99"/>
      <c r="F5" s="99"/>
      <c r="G5" s="100"/>
    </row>
    <row r="6" spans="1:7" ht="12.75">
      <c r="A6" s="56" t="s">
        <v>0</v>
      </c>
      <c r="B6" s="57" t="s">
        <v>30</v>
      </c>
      <c r="C6" s="58" t="s">
        <v>1</v>
      </c>
      <c r="D6" s="59" t="s">
        <v>2</v>
      </c>
      <c r="E6" s="60" t="s">
        <v>4</v>
      </c>
      <c r="F6" s="59" t="s">
        <v>3</v>
      </c>
      <c r="G6" s="61" t="s">
        <v>4</v>
      </c>
    </row>
    <row r="7" spans="1:7" ht="12.75">
      <c r="A7" s="48"/>
      <c r="B7" s="29" t="s">
        <v>26</v>
      </c>
      <c r="C7" s="7"/>
      <c r="D7" s="42" t="s">
        <v>5</v>
      </c>
      <c r="E7" s="20"/>
      <c r="F7" s="42" t="s">
        <v>6</v>
      </c>
      <c r="G7" s="49" t="s">
        <v>7</v>
      </c>
    </row>
    <row r="8" spans="1:7" ht="12.75">
      <c r="A8" s="62"/>
      <c r="B8" s="63" t="s">
        <v>31</v>
      </c>
      <c r="C8" s="33"/>
      <c r="D8" s="64" t="s">
        <v>6</v>
      </c>
      <c r="E8" s="38"/>
      <c r="F8" s="64" t="s">
        <v>9</v>
      </c>
      <c r="G8" s="65"/>
    </row>
    <row r="9" spans="1:7" ht="12.75">
      <c r="A9" s="41"/>
      <c r="B9" s="32"/>
      <c r="C9" s="101" t="s">
        <v>32</v>
      </c>
      <c r="D9" s="102"/>
      <c r="E9" s="102"/>
      <c r="F9" s="102"/>
      <c r="G9" s="103"/>
    </row>
    <row r="10" spans="1:7" ht="12.75">
      <c r="A10" s="74">
        <v>1</v>
      </c>
      <c r="B10" s="43" t="s">
        <v>27</v>
      </c>
      <c r="C10" s="10" t="s">
        <v>36</v>
      </c>
      <c r="D10" s="31"/>
      <c r="E10" s="11"/>
      <c r="F10" s="31"/>
      <c r="G10" s="50"/>
    </row>
    <row r="11" spans="1:7" ht="12.75">
      <c r="A11" s="75"/>
      <c r="B11" s="30"/>
      <c r="C11" s="71" t="s">
        <v>37</v>
      </c>
      <c r="D11" s="30" t="s">
        <v>12</v>
      </c>
      <c r="E11" s="27">
        <v>1</v>
      </c>
      <c r="F11" s="30" t="s">
        <v>12</v>
      </c>
      <c r="G11" s="51">
        <f>E11</f>
        <v>1</v>
      </c>
    </row>
    <row r="12" spans="1:7" ht="12.75" customHeight="1">
      <c r="A12" s="76"/>
      <c r="B12" s="32"/>
      <c r="C12" s="93" t="s">
        <v>33</v>
      </c>
      <c r="D12" s="94"/>
      <c r="E12" s="94"/>
      <c r="F12" s="94"/>
      <c r="G12" s="104"/>
    </row>
    <row r="13" spans="1:7" ht="24.75" customHeight="1">
      <c r="A13" s="77">
        <v>2</v>
      </c>
      <c r="B13" s="31" t="s">
        <v>28</v>
      </c>
      <c r="C13" s="88" t="s">
        <v>41</v>
      </c>
      <c r="D13" s="43" t="s">
        <v>10</v>
      </c>
      <c r="E13" s="44">
        <v>579</v>
      </c>
      <c r="F13" s="43" t="s">
        <v>10</v>
      </c>
      <c r="G13" s="53">
        <f aca="true" t="shared" si="0" ref="G13:G20">E13</f>
        <v>579</v>
      </c>
    </row>
    <row r="14" spans="1:9" ht="12.75" customHeight="1">
      <c r="A14" s="75"/>
      <c r="B14" s="30"/>
      <c r="C14" s="89" t="s">
        <v>42</v>
      </c>
      <c r="D14" s="30"/>
      <c r="E14" s="27"/>
      <c r="F14" s="30"/>
      <c r="G14" s="51">
        <f t="shared" si="0"/>
        <v>0</v>
      </c>
      <c r="I14">
        <f>665*0.6+200*0.9</f>
        <v>579</v>
      </c>
    </row>
    <row r="15" spans="1:7" ht="47.25" customHeight="1">
      <c r="A15" s="74">
        <v>3</v>
      </c>
      <c r="B15" s="31" t="s">
        <v>28</v>
      </c>
      <c r="C15" s="72" t="s">
        <v>45</v>
      </c>
      <c r="D15" s="31" t="s">
        <v>10</v>
      </c>
      <c r="E15" s="11">
        <v>491.4</v>
      </c>
      <c r="F15" s="31" t="s">
        <v>10</v>
      </c>
      <c r="G15" s="50">
        <f t="shared" si="0"/>
        <v>491.4</v>
      </c>
    </row>
    <row r="16" spans="1:9" ht="12.75">
      <c r="A16" s="75"/>
      <c r="B16" s="30"/>
      <c r="C16" s="90" t="s">
        <v>43</v>
      </c>
      <c r="D16" s="30"/>
      <c r="E16" s="27"/>
      <c r="F16" s="30"/>
      <c r="G16" s="51">
        <f t="shared" si="0"/>
        <v>0</v>
      </c>
      <c r="I16">
        <f>117*4.2</f>
        <v>491.40000000000003</v>
      </c>
    </row>
    <row r="17" spans="1:7" ht="26.25" customHeight="1">
      <c r="A17" s="74">
        <v>4</v>
      </c>
      <c r="B17" s="31" t="s">
        <v>44</v>
      </c>
      <c r="C17" s="72" t="s">
        <v>46</v>
      </c>
      <c r="D17" s="31" t="s">
        <v>10</v>
      </c>
      <c r="E17" s="11">
        <v>1070.4</v>
      </c>
      <c r="F17" s="31" t="s">
        <v>10</v>
      </c>
      <c r="G17" s="50">
        <f t="shared" si="0"/>
        <v>1070.4</v>
      </c>
    </row>
    <row r="18" spans="1:9" ht="12.75">
      <c r="A18" s="75"/>
      <c r="B18" s="30"/>
      <c r="C18" s="90" t="s">
        <v>47</v>
      </c>
      <c r="D18" s="30"/>
      <c r="E18" s="27"/>
      <c r="F18" s="30"/>
      <c r="G18" s="51">
        <f t="shared" si="0"/>
        <v>0</v>
      </c>
      <c r="I18">
        <f>SUM(I14:I17)</f>
        <v>1070.4</v>
      </c>
    </row>
    <row r="19" spans="1:7" ht="33.75">
      <c r="A19" s="76">
        <v>5</v>
      </c>
      <c r="B19" s="32" t="s">
        <v>48</v>
      </c>
      <c r="C19" s="73" t="s">
        <v>49</v>
      </c>
      <c r="D19" s="32" t="s">
        <v>10</v>
      </c>
      <c r="E19" s="28">
        <v>1070.4</v>
      </c>
      <c r="F19" s="32" t="s">
        <v>10</v>
      </c>
      <c r="G19" s="52">
        <f t="shared" si="0"/>
        <v>1070.4</v>
      </c>
    </row>
    <row r="20" spans="1:9" ht="67.5" customHeight="1">
      <c r="A20" s="75">
        <v>6</v>
      </c>
      <c r="B20" s="86" t="s">
        <v>50</v>
      </c>
      <c r="C20" s="90" t="s">
        <v>51</v>
      </c>
      <c r="D20" s="30" t="s">
        <v>11</v>
      </c>
      <c r="E20" s="27">
        <v>476.3</v>
      </c>
      <c r="F20" s="30" t="s">
        <v>11</v>
      </c>
      <c r="G20" s="51">
        <f t="shared" si="0"/>
        <v>476.3</v>
      </c>
      <c r="I20">
        <f>865*4.1*0.12+2*(8*8-3.14*8*8/4)*0.1+117*4.1*0.1</f>
        <v>476.3019999999999</v>
      </c>
    </row>
    <row r="21" spans="1:7" ht="12.75">
      <c r="A21" s="76"/>
      <c r="B21" s="32"/>
      <c r="C21" s="93" t="s">
        <v>34</v>
      </c>
      <c r="D21" s="94"/>
      <c r="E21" s="94"/>
      <c r="F21" s="94"/>
      <c r="G21" s="95"/>
    </row>
    <row r="22" spans="1:9" ht="45">
      <c r="A22" s="76">
        <v>7</v>
      </c>
      <c r="B22" s="86" t="s">
        <v>29</v>
      </c>
      <c r="C22" s="72" t="s">
        <v>52</v>
      </c>
      <c r="D22" s="31" t="s">
        <v>35</v>
      </c>
      <c r="E22" s="28">
        <v>296.66</v>
      </c>
      <c r="F22" s="31" t="s">
        <v>35</v>
      </c>
      <c r="G22" s="83">
        <f>E22</f>
        <v>296.66</v>
      </c>
      <c r="I22">
        <f>(982*4+2*(8*8-3.14*8*8/4))*75/1000</f>
        <v>296.664</v>
      </c>
    </row>
    <row r="23" spans="1:9" ht="33.75">
      <c r="A23" s="76">
        <v>8</v>
      </c>
      <c r="B23" s="85" t="s">
        <v>29</v>
      </c>
      <c r="C23" s="73" t="s">
        <v>53</v>
      </c>
      <c r="D23" s="32" t="s">
        <v>10</v>
      </c>
      <c r="E23" s="28">
        <v>3955.52</v>
      </c>
      <c r="F23" s="32" t="s">
        <v>10</v>
      </c>
      <c r="G23" s="52">
        <f>E23</f>
        <v>3955.52</v>
      </c>
      <c r="I23">
        <f>982*4+2*(8*8-3.14*8*8/4)</f>
        <v>3955.52</v>
      </c>
    </row>
    <row r="25" spans="1:7" ht="12.75">
      <c r="A25" s="1"/>
      <c r="B25" s="1"/>
      <c r="C25" s="1"/>
      <c r="D25" s="1"/>
      <c r="E25" s="1"/>
      <c r="F25" s="1"/>
      <c r="G25" s="1"/>
    </row>
    <row r="26" spans="1:7" ht="12.75">
      <c r="A26" s="7"/>
      <c r="B26" s="7"/>
      <c r="C26" s="7"/>
      <c r="D26" s="7"/>
      <c r="E26" s="7"/>
      <c r="F26" s="7"/>
      <c r="G26" s="7"/>
    </row>
    <row r="27" spans="1:7" ht="12.75">
      <c r="A27" s="7"/>
      <c r="B27" s="7"/>
      <c r="C27" s="7"/>
      <c r="D27" s="7"/>
      <c r="E27" s="7"/>
      <c r="F27" s="7"/>
      <c r="G27" s="7"/>
    </row>
    <row r="28" spans="1:7" ht="12.75">
      <c r="A28" s="96"/>
      <c r="B28" s="96"/>
      <c r="C28" s="96"/>
      <c r="D28" s="96"/>
      <c r="E28" s="96"/>
      <c r="F28" s="96"/>
      <c r="G28" s="96"/>
    </row>
    <row r="29" spans="1:7" ht="12.75">
      <c r="A29" s="6"/>
      <c r="B29" s="6"/>
      <c r="C29" s="21"/>
      <c r="D29" s="6"/>
      <c r="E29" s="11"/>
      <c r="F29" s="6"/>
      <c r="G29" s="22"/>
    </row>
    <row r="30" spans="1:7" ht="12.75">
      <c r="A30" s="6"/>
      <c r="B30" s="6"/>
      <c r="C30" s="10"/>
      <c r="D30" s="6"/>
      <c r="E30" s="11"/>
      <c r="F30" s="6"/>
      <c r="G30" s="22"/>
    </row>
    <row r="31" spans="1:7" ht="12.75">
      <c r="A31" s="6"/>
      <c r="B31" s="6"/>
      <c r="C31" s="10"/>
      <c r="D31" s="6"/>
      <c r="E31" s="11"/>
      <c r="F31" s="6"/>
      <c r="G31" s="22"/>
    </row>
    <row r="32" spans="1:7" ht="12.75">
      <c r="A32" s="6"/>
      <c r="B32" s="6"/>
      <c r="C32" s="10"/>
      <c r="D32" s="6"/>
      <c r="E32" s="11"/>
      <c r="F32" s="6"/>
      <c r="G32" s="22"/>
    </row>
    <row r="33" spans="1:7" ht="12.75">
      <c r="A33" s="6"/>
      <c r="B33" s="6"/>
      <c r="C33" s="10"/>
      <c r="D33" s="6"/>
      <c r="E33" s="11"/>
      <c r="F33" s="6"/>
      <c r="G33" s="22"/>
    </row>
    <row r="34" spans="1:7" ht="12.75">
      <c r="A34" s="6"/>
      <c r="B34" s="6"/>
      <c r="C34" s="10"/>
      <c r="D34" s="6"/>
      <c r="E34" s="11"/>
      <c r="F34" s="6"/>
      <c r="G34" s="22"/>
    </row>
    <row r="35" spans="1:7" ht="12.75">
      <c r="A35" s="6"/>
      <c r="B35" s="23"/>
      <c r="C35" s="10"/>
      <c r="D35" s="6"/>
      <c r="E35" s="11"/>
      <c r="F35" s="6"/>
      <c r="G35" s="22"/>
    </row>
    <row r="36" spans="1:7" ht="12.75">
      <c r="A36" s="6"/>
      <c r="B36" s="6"/>
      <c r="C36" s="21"/>
      <c r="D36" s="6"/>
      <c r="E36" s="11"/>
      <c r="F36" s="6"/>
      <c r="G36" s="22"/>
    </row>
    <row r="37" spans="1:7" ht="12.75">
      <c r="A37" s="6"/>
      <c r="B37" s="6"/>
      <c r="C37" s="10"/>
      <c r="D37" s="6"/>
      <c r="E37" s="11"/>
      <c r="F37" s="6"/>
      <c r="G37" s="22"/>
    </row>
    <row r="38" spans="1:7" ht="12.75">
      <c r="A38" s="6"/>
      <c r="B38" s="6"/>
      <c r="C38" s="10"/>
      <c r="D38" s="6"/>
      <c r="E38" s="11"/>
      <c r="F38" s="6"/>
      <c r="G38" s="22"/>
    </row>
    <row r="39" spans="1:7" ht="12.75">
      <c r="A39" s="6"/>
      <c r="B39" s="6"/>
      <c r="C39" s="10"/>
      <c r="D39" s="6"/>
      <c r="E39" s="11"/>
      <c r="F39" s="6"/>
      <c r="G39" s="22"/>
    </row>
    <row r="40" spans="1:7" ht="12.75">
      <c r="A40" s="6"/>
      <c r="B40" s="6"/>
      <c r="C40" s="10"/>
      <c r="D40" s="6"/>
      <c r="E40" s="11"/>
      <c r="F40" s="6"/>
      <c r="G40" s="22"/>
    </row>
    <row r="41" spans="1:7" ht="12.75">
      <c r="A41" s="6"/>
      <c r="B41" s="6"/>
      <c r="C41" s="10"/>
      <c r="D41" s="6"/>
      <c r="E41" s="11"/>
      <c r="F41" s="6"/>
      <c r="G41" s="22"/>
    </row>
    <row r="42" spans="1:7" ht="12.75">
      <c r="A42" s="6"/>
      <c r="B42" s="6"/>
      <c r="C42" s="10"/>
      <c r="D42" s="6"/>
      <c r="E42" s="11"/>
      <c r="F42" s="6"/>
      <c r="G42" s="22"/>
    </row>
    <row r="43" spans="1:7" ht="12.75">
      <c r="A43" s="6"/>
      <c r="B43" s="6"/>
      <c r="C43" s="10"/>
      <c r="D43" s="6"/>
      <c r="E43" s="11"/>
      <c r="F43" s="6"/>
      <c r="G43" s="22"/>
    </row>
    <row r="44" spans="1:7" ht="12.75">
      <c r="A44" s="6"/>
      <c r="B44" s="6"/>
      <c r="C44" s="10"/>
      <c r="D44" s="6"/>
      <c r="E44" s="11"/>
      <c r="F44" s="6"/>
      <c r="G44" s="22"/>
    </row>
    <row r="45" spans="1:7" ht="12.75">
      <c r="A45" s="6"/>
      <c r="B45" s="6"/>
      <c r="C45" s="10"/>
      <c r="D45" s="6"/>
      <c r="E45" s="11"/>
      <c r="F45" s="6"/>
      <c r="G45" s="22"/>
    </row>
    <row r="46" spans="1:7" ht="12.75">
      <c r="A46" s="6"/>
      <c r="B46" s="6"/>
      <c r="C46" s="10"/>
      <c r="D46" s="6"/>
      <c r="E46" s="11"/>
      <c r="F46" s="6"/>
      <c r="G46" s="22"/>
    </row>
    <row r="47" spans="1:7" ht="12.75">
      <c r="A47" s="6"/>
      <c r="B47" s="6"/>
      <c r="C47" s="10"/>
      <c r="D47" s="6"/>
      <c r="E47" s="11"/>
      <c r="F47" s="6"/>
      <c r="G47" s="22"/>
    </row>
    <row r="48" spans="1:7" ht="12.75">
      <c r="A48" s="6"/>
      <c r="B48" s="6"/>
      <c r="C48" s="7"/>
      <c r="D48" s="6"/>
      <c r="E48" s="11"/>
      <c r="F48" s="6"/>
      <c r="G48" s="22"/>
    </row>
    <row r="49" spans="1:7" ht="12.75">
      <c r="A49" s="6"/>
      <c r="B49" s="6"/>
      <c r="C49" s="10"/>
      <c r="D49" s="6"/>
      <c r="E49" s="11"/>
      <c r="F49" s="6"/>
      <c r="G49" s="22"/>
    </row>
    <row r="50" spans="1:7" ht="12.75">
      <c r="A50" s="6"/>
      <c r="B50" s="6"/>
      <c r="C50" s="10"/>
      <c r="D50" s="6"/>
      <c r="E50" s="11"/>
      <c r="F50" s="6"/>
      <c r="G50" s="22"/>
    </row>
    <row r="51" spans="1:7" ht="12.75">
      <c r="A51" s="6"/>
      <c r="B51" s="6"/>
      <c r="C51" s="10"/>
      <c r="D51" s="6"/>
      <c r="E51" s="11"/>
      <c r="F51" s="6"/>
      <c r="G51" s="22"/>
    </row>
    <row r="52" spans="1:7" ht="12.75">
      <c r="A52" s="6"/>
      <c r="B52" s="6"/>
      <c r="C52" s="10"/>
      <c r="D52" s="6"/>
      <c r="E52" s="11"/>
      <c r="F52" s="6"/>
      <c r="G52" s="22"/>
    </row>
    <row r="53" spans="1:7" ht="12.75">
      <c r="A53" s="6"/>
      <c r="B53" s="6"/>
      <c r="C53" s="10"/>
      <c r="D53" s="6"/>
      <c r="E53" s="11"/>
      <c r="F53" s="6"/>
      <c r="G53" s="22"/>
    </row>
    <row r="54" spans="1:7" ht="12.75">
      <c r="A54" s="6"/>
      <c r="B54" s="6"/>
      <c r="C54" s="10"/>
      <c r="D54" s="6"/>
      <c r="E54" s="11"/>
      <c r="F54" s="6"/>
      <c r="G54" s="22"/>
    </row>
    <row r="55" spans="1:7" ht="12.75">
      <c r="A55" s="6"/>
      <c r="B55" s="6"/>
      <c r="C55" s="10"/>
      <c r="D55" s="6"/>
      <c r="E55" s="11"/>
      <c r="F55" s="6"/>
      <c r="G55" s="22"/>
    </row>
    <row r="56" spans="1:7" ht="12.75">
      <c r="A56" s="6"/>
      <c r="B56" s="6"/>
      <c r="C56" s="10"/>
      <c r="D56" s="6"/>
      <c r="E56" s="11"/>
      <c r="F56" s="6"/>
      <c r="G56" s="22"/>
    </row>
    <row r="57" spans="1:7" ht="12.75">
      <c r="A57" s="6"/>
      <c r="B57" s="6"/>
      <c r="C57" s="10"/>
      <c r="D57" s="6"/>
      <c r="E57" s="11"/>
      <c r="F57" s="14"/>
      <c r="G57" s="15"/>
    </row>
    <row r="58" spans="1:7" ht="12.75">
      <c r="A58" s="1"/>
      <c r="B58" s="1"/>
      <c r="C58" s="1"/>
      <c r="D58" s="1"/>
      <c r="E58" s="1"/>
      <c r="F58" s="10"/>
      <c r="G58" s="16"/>
    </row>
    <row r="59" spans="1:7" ht="12.75">
      <c r="A59" s="1"/>
      <c r="B59" s="1"/>
      <c r="C59" s="1"/>
      <c r="D59" s="1"/>
      <c r="E59" s="12"/>
      <c r="F59" s="12"/>
      <c r="G59" s="13"/>
    </row>
    <row r="60" spans="1:7" ht="12.75">
      <c r="A60" s="1"/>
      <c r="B60" s="1"/>
      <c r="C60" s="1"/>
      <c r="D60" s="1"/>
      <c r="E60" s="1"/>
      <c r="F60" s="1"/>
      <c r="G60" s="1"/>
    </row>
    <row r="61" spans="1:7" ht="12.75">
      <c r="A61" s="1"/>
      <c r="B61" s="10"/>
      <c r="C61" s="1"/>
      <c r="D61" s="1"/>
      <c r="E61" s="1"/>
      <c r="F61" s="1"/>
      <c r="G61" s="1"/>
    </row>
    <row r="62" spans="1:7" ht="12.75">
      <c r="A62" s="1"/>
      <c r="B62" s="1"/>
      <c r="C62" s="1"/>
      <c r="D62" s="1"/>
      <c r="E62" s="1"/>
      <c r="F62" s="1"/>
      <c r="G62" s="1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  <row r="65" spans="1:7" ht="12.75">
      <c r="A65" s="1"/>
      <c r="B65" s="1"/>
      <c r="C65" s="1"/>
      <c r="D65" s="1"/>
      <c r="E65" s="1"/>
      <c r="F65" s="1"/>
      <c r="G65" s="1"/>
    </row>
    <row r="66" spans="1:7" ht="12.75">
      <c r="A66" s="1"/>
      <c r="B66" s="1"/>
      <c r="C66" s="1"/>
      <c r="D66" s="1"/>
      <c r="E66" s="1"/>
      <c r="F66" s="1"/>
      <c r="G66" s="1"/>
    </row>
    <row r="67" spans="1:7" ht="12.75">
      <c r="A67" s="1"/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1"/>
      <c r="B70" s="1"/>
      <c r="C70" s="1"/>
      <c r="D70" s="1"/>
      <c r="E70" s="1"/>
      <c r="F70" s="1"/>
      <c r="G70" s="1"/>
    </row>
    <row r="71" spans="1:7" ht="12.75">
      <c r="A71" s="1"/>
      <c r="B71" s="1"/>
      <c r="C71" s="1"/>
      <c r="D71" s="1"/>
      <c r="E71" s="1"/>
      <c r="F71" s="1"/>
      <c r="G71" s="1"/>
    </row>
  </sheetData>
  <mergeCells count="6">
    <mergeCell ref="C21:G21"/>
    <mergeCell ref="A28:G28"/>
    <mergeCell ref="A1:G1"/>
    <mergeCell ref="A5:G5"/>
    <mergeCell ref="C9:G9"/>
    <mergeCell ref="C12:G12"/>
  </mergeCells>
  <printOptions/>
  <pageMargins left="0.5511811023622047" right="0.3937007874015748" top="0.7874015748031497" bottom="0.984251968503937" header="0.5118110236220472" footer="0.5118110236220472"/>
  <pageSetup horizontalDpi="300" verticalDpi="300" orientation="portrait" paperSize="9" r:id="rId1"/>
  <headerFooter alignWithMargins="0">
    <oddFooter>&amp;C&amp;"Arial CE,Kursywa"&amp;8przedmiar robót&amp;"Arial CE,Normalny"&amp;10
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7"/>
  <sheetViews>
    <sheetView showGridLines="0" tabSelected="1" view="pageBreakPreview" zoomScaleSheetLayoutView="100" workbookViewId="0" topLeftCell="A4">
      <selection activeCell="I9" sqref="I9"/>
    </sheetView>
  </sheetViews>
  <sheetFormatPr defaultColWidth="9.00390625" defaultRowHeight="12.75"/>
  <cols>
    <col min="1" max="1" width="3.25390625" style="0" customWidth="1"/>
    <col min="2" max="2" width="8.125" style="0" customWidth="1"/>
    <col min="3" max="3" width="46.375" style="0" customWidth="1"/>
    <col min="4" max="4" width="6.625" style="0" customWidth="1"/>
    <col min="5" max="5" width="10.125" style="0" customWidth="1"/>
    <col min="6" max="6" width="10.375" style="0" customWidth="1"/>
    <col min="7" max="7" width="13.00390625" style="0" customWidth="1"/>
    <col min="8" max="8" width="11.25390625" style="0" customWidth="1"/>
  </cols>
  <sheetData>
    <row r="1" spans="1:7" ht="15.75">
      <c r="A1" s="105" t="s">
        <v>17</v>
      </c>
      <c r="B1" s="105"/>
      <c r="C1" s="105"/>
      <c r="D1" s="105"/>
      <c r="E1" s="105"/>
      <c r="F1" s="105"/>
      <c r="G1" s="105"/>
    </row>
    <row r="2" spans="1:7" ht="15.75">
      <c r="A2" s="45" t="s">
        <v>40</v>
      </c>
      <c r="B2" s="46"/>
      <c r="C2" s="46"/>
      <c r="D2" s="46"/>
      <c r="E2" s="46"/>
      <c r="F2" s="46"/>
      <c r="G2" s="47"/>
    </row>
    <row r="3" spans="1:7" ht="15.75">
      <c r="A3" s="54" t="s">
        <v>39</v>
      </c>
      <c r="B3" s="17"/>
      <c r="C3" s="17"/>
      <c r="D3" s="17"/>
      <c r="E3" s="17"/>
      <c r="F3" s="17"/>
      <c r="G3" s="55"/>
    </row>
    <row r="4" spans="1:7" ht="12.75">
      <c r="A4" s="98" t="s">
        <v>38</v>
      </c>
      <c r="B4" s="99"/>
      <c r="C4" s="99"/>
      <c r="D4" s="99"/>
      <c r="E4" s="99"/>
      <c r="F4" s="99"/>
      <c r="G4" s="100"/>
    </row>
    <row r="5" spans="1:7" ht="12.75">
      <c r="A5" s="66" t="s">
        <v>0</v>
      </c>
      <c r="B5" s="66" t="s">
        <v>25</v>
      </c>
      <c r="C5" s="67" t="s">
        <v>1</v>
      </c>
      <c r="D5" s="66" t="s">
        <v>3</v>
      </c>
      <c r="E5" s="66" t="s">
        <v>8</v>
      </c>
      <c r="F5" s="66" t="s">
        <v>13</v>
      </c>
      <c r="G5" s="66" t="s">
        <v>14</v>
      </c>
    </row>
    <row r="6" spans="1:7" ht="12.75">
      <c r="A6" s="66"/>
      <c r="B6" s="66" t="s">
        <v>26</v>
      </c>
      <c r="C6" s="68"/>
      <c r="D6" s="66" t="s">
        <v>6</v>
      </c>
      <c r="E6" s="66"/>
      <c r="F6" s="66" t="s">
        <v>6</v>
      </c>
      <c r="G6" s="66" t="s">
        <v>24</v>
      </c>
    </row>
    <row r="7" spans="1:7" ht="12.75">
      <c r="A7" s="66"/>
      <c r="B7" s="66"/>
      <c r="C7" s="68"/>
      <c r="D7" s="66" t="s">
        <v>9</v>
      </c>
      <c r="E7" s="66"/>
      <c r="F7" s="66" t="s">
        <v>24</v>
      </c>
      <c r="G7" s="66"/>
    </row>
    <row r="8" spans="1:7" ht="12.75">
      <c r="A8" s="81">
        <v>1</v>
      </c>
      <c r="B8" s="82">
        <v>2</v>
      </c>
      <c r="C8" s="80">
        <v>3</v>
      </c>
      <c r="D8" s="82">
        <v>4</v>
      </c>
      <c r="E8" s="82">
        <v>5</v>
      </c>
      <c r="F8" s="82">
        <v>6</v>
      </c>
      <c r="G8" s="82">
        <v>7</v>
      </c>
    </row>
    <row r="9" spans="1:7" ht="12.75">
      <c r="A9" s="69"/>
      <c r="B9" s="70"/>
      <c r="C9" s="106" t="s">
        <v>32</v>
      </c>
      <c r="D9" s="107"/>
      <c r="E9" s="107"/>
      <c r="F9" s="107"/>
      <c r="G9" s="108"/>
    </row>
    <row r="10" spans="1:7" ht="12.75">
      <c r="A10" s="74">
        <v>1</v>
      </c>
      <c r="B10" s="43" t="s">
        <v>27</v>
      </c>
      <c r="C10" s="10" t="s">
        <v>36</v>
      </c>
      <c r="D10" s="31"/>
      <c r="E10" s="11"/>
      <c r="F10" s="84"/>
      <c r="G10" s="84"/>
    </row>
    <row r="11" spans="1:7" ht="12.75">
      <c r="A11" s="75"/>
      <c r="B11" s="30"/>
      <c r="C11" s="71" t="s">
        <v>37</v>
      </c>
      <c r="D11" s="30" t="s">
        <v>12</v>
      </c>
      <c r="E11" s="27">
        <v>1</v>
      </c>
      <c r="F11" s="34"/>
      <c r="G11" s="34"/>
    </row>
    <row r="12" spans="1:7" ht="12.75">
      <c r="A12" s="87"/>
      <c r="B12" s="70"/>
      <c r="C12" s="109" t="s">
        <v>33</v>
      </c>
      <c r="D12" s="110"/>
      <c r="E12" s="110"/>
      <c r="F12" s="110"/>
      <c r="G12" s="111"/>
    </row>
    <row r="13" spans="1:7" ht="22.5">
      <c r="A13" s="76">
        <v>2</v>
      </c>
      <c r="B13" s="30" t="s">
        <v>28</v>
      </c>
      <c r="C13" s="89" t="s">
        <v>41</v>
      </c>
      <c r="D13" s="32" t="s">
        <v>10</v>
      </c>
      <c r="E13" s="28">
        <v>579</v>
      </c>
      <c r="F13" s="83"/>
      <c r="G13" s="83"/>
    </row>
    <row r="14" spans="1:7" ht="45">
      <c r="A14" s="75">
        <v>3</v>
      </c>
      <c r="B14" s="30" t="s">
        <v>28</v>
      </c>
      <c r="C14" s="90" t="s">
        <v>45</v>
      </c>
      <c r="D14" s="30" t="s">
        <v>10</v>
      </c>
      <c r="E14" s="27">
        <v>491.4</v>
      </c>
      <c r="F14" s="34"/>
      <c r="G14" s="34"/>
    </row>
    <row r="15" spans="1:7" ht="22.5">
      <c r="A15" s="74">
        <v>4</v>
      </c>
      <c r="B15" s="31" t="s">
        <v>44</v>
      </c>
      <c r="C15" s="72" t="s">
        <v>46</v>
      </c>
      <c r="D15" s="31" t="s">
        <v>10</v>
      </c>
      <c r="E15" s="11">
        <v>1070.4</v>
      </c>
      <c r="F15" s="91"/>
      <c r="G15" s="91"/>
    </row>
    <row r="16" spans="1:7" ht="33.75">
      <c r="A16" s="76">
        <v>5</v>
      </c>
      <c r="B16" s="32" t="s">
        <v>48</v>
      </c>
      <c r="C16" s="73" t="s">
        <v>49</v>
      </c>
      <c r="D16" s="32" t="s">
        <v>10</v>
      </c>
      <c r="E16" s="28">
        <v>1070.4</v>
      </c>
      <c r="F16" s="84"/>
      <c r="G16" s="84"/>
    </row>
    <row r="17" spans="1:7" ht="63" customHeight="1">
      <c r="A17" s="75">
        <v>6</v>
      </c>
      <c r="B17" s="92" t="s">
        <v>50</v>
      </c>
      <c r="C17" s="90" t="s">
        <v>54</v>
      </c>
      <c r="D17" s="30" t="s">
        <v>11</v>
      </c>
      <c r="E17" s="27">
        <v>476.3</v>
      </c>
      <c r="F17" s="83"/>
      <c r="G17" s="83"/>
    </row>
    <row r="18" spans="1:7" ht="12.75">
      <c r="A18" s="78"/>
      <c r="B18" s="79"/>
      <c r="C18" s="112" t="s">
        <v>34</v>
      </c>
      <c r="D18" s="113"/>
      <c r="E18" s="113"/>
      <c r="F18" s="113"/>
      <c r="G18" s="114">
        <f>E18*F18</f>
        <v>0</v>
      </c>
    </row>
    <row r="19" spans="1:7" ht="33.75">
      <c r="A19" s="76">
        <v>7</v>
      </c>
      <c r="B19" s="86" t="s">
        <v>29</v>
      </c>
      <c r="C19" s="72" t="s">
        <v>55</v>
      </c>
      <c r="D19" s="31" t="s">
        <v>35</v>
      </c>
      <c r="E19" s="28">
        <v>296.66</v>
      </c>
      <c r="F19" s="34"/>
      <c r="G19" s="34"/>
    </row>
    <row r="20" spans="1:7" ht="22.5">
      <c r="A20" s="76">
        <v>8</v>
      </c>
      <c r="B20" s="85" t="s">
        <v>29</v>
      </c>
      <c r="C20" s="73" t="s">
        <v>56</v>
      </c>
      <c r="D20" s="32" t="s">
        <v>10</v>
      </c>
      <c r="E20" s="28">
        <v>3955.52</v>
      </c>
      <c r="F20" s="83"/>
      <c r="G20" s="34"/>
    </row>
    <row r="21" spans="1:7" ht="12.75">
      <c r="A21" s="6"/>
      <c r="B21" s="6"/>
      <c r="C21" s="10"/>
      <c r="D21" s="6"/>
      <c r="E21" s="11"/>
      <c r="F21" s="11"/>
      <c r="G21" s="11"/>
    </row>
    <row r="22" spans="1:7" ht="12.75">
      <c r="A22" s="4"/>
      <c r="B22" s="4"/>
      <c r="C22" s="3"/>
      <c r="D22" s="4"/>
      <c r="E22" s="5"/>
      <c r="F22" s="38" t="s">
        <v>15</v>
      </c>
      <c r="G22" s="37"/>
    </row>
    <row r="23" spans="5:7" ht="18.75" thickBot="1">
      <c r="E23" s="2"/>
      <c r="F23" s="8" t="s">
        <v>22</v>
      </c>
      <c r="G23" s="39"/>
    </row>
    <row r="24" spans="4:7" ht="18">
      <c r="D24" s="9" t="s">
        <v>23</v>
      </c>
      <c r="E24" s="9"/>
      <c r="F24" s="9"/>
      <c r="G24" s="40"/>
    </row>
    <row r="26" ht="12.75">
      <c r="B26" s="35" t="s">
        <v>19</v>
      </c>
    </row>
    <row r="27" ht="12.75">
      <c r="C27" t="s">
        <v>18</v>
      </c>
    </row>
    <row r="29" ht="12.75">
      <c r="E29" t="s">
        <v>20</v>
      </c>
    </row>
    <row r="30" ht="12.75">
      <c r="F30" s="36" t="s">
        <v>21</v>
      </c>
    </row>
    <row r="31" spans="1:7" ht="15.75">
      <c r="A31" s="18"/>
      <c r="B31" s="17"/>
      <c r="C31" s="17"/>
      <c r="D31" s="17"/>
      <c r="E31" s="17"/>
      <c r="F31" s="17"/>
      <c r="G31" s="17"/>
    </row>
    <row r="32" spans="1:7" ht="12.75">
      <c r="A32" s="19"/>
      <c r="B32" s="19"/>
      <c r="C32" s="19"/>
      <c r="D32" s="19"/>
      <c r="E32" s="19"/>
      <c r="F32" s="19"/>
      <c r="G32" s="19"/>
    </row>
    <row r="33" spans="1:7" ht="12.75">
      <c r="A33" s="19"/>
      <c r="B33" s="19"/>
      <c r="C33" s="19"/>
      <c r="D33" s="19"/>
      <c r="E33" s="19"/>
      <c r="F33" s="19"/>
      <c r="G33" s="19"/>
    </row>
    <row r="34" spans="1:7" ht="12.75">
      <c r="A34" s="7"/>
      <c r="B34" s="7"/>
      <c r="C34" s="7"/>
      <c r="D34" s="7"/>
      <c r="E34" s="20"/>
      <c r="F34" s="20"/>
      <c r="G34" s="20"/>
    </row>
    <row r="35" spans="1:7" ht="12.75">
      <c r="A35" s="7"/>
      <c r="B35" s="7"/>
      <c r="C35" s="7"/>
      <c r="D35" s="7"/>
      <c r="E35" s="7"/>
      <c r="F35" s="7"/>
      <c r="G35" s="7"/>
    </row>
    <row r="36" spans="1:7" ht="12.75">
      <c r="A36" s="7"/>
      <c r="B36" s="7"/>
      <c r="C36" s="7"/>
      <c r="D36" s="7"/>
      <c r="E36" s="20"/>
      <c r="F36" s="7"/>
      <c r="G36" s="7"/>
    </row>
    <row r="37" spans="1:7" ht="12.75">
      <c r="A37" s="96"/>
      <c r="B37" s="96"/>
      <c r="C37" s="96"/>
      <c r="D37" s="96"/>
      <c r="E37" s="96"/>
      <c r="F37" s="96"/>
      <c r="G37" s="96"/>
    </row>
    <row r="38" spans="1:7" ht="12.75">
      <c r="A38" s="6"/>
      <c r="B38" s="6"/>
      <c r="C38" s="21"/>
      <c r="D38" s="6"/>
      <c r="E38" s="11"/>
      <c r="F38" s="6"/>
      <c r="G38" s="22"/>
    </row>
    <row r="39" spans="1:7" ht="12.75">
      <c r="A39" s="6"/>
      <c r="B39" s="6"/>
      <c r="C39" s="10"/>
      <c r="D39" s="6"/>
      <c r="E39" s="11"/>
      <c r="F39" s="6"/>
      <c r="G39" s="22"/>
    </row>
    <row r="40" spans="1:7" ht="12.75">
      <c r="A40" s="6"/>
      <c r="B40" s="6"/>
      <c r="C40" s="10"/>
      <c r="D40" s="6"/>
      <c r="E40" s="11"/>
      <c r="F40" s="6"/>
      <c r="G40" s="22"/>
    </row>
    <row r="41" spans="1:7" ht="12.75">
      <c r="A41" s="6"/>
      <c r="B41" s="6"/>
      <c r="C41" s="10"/>
      <c r="D41" s="6"/>
      <c r="E41" s="11"/>
      <c r="F41" s="6"/>
      <c r="G41" s="22"/>
    </row>
    <row r="42" spans="1:7" ht="12.75">
      <c r="A42" s="6"/>
      <c r="B42" s="6"/>
      <c r="C42" s="10"/>
      <c r="D42" s="6"/>
      <c r="E42" s="11"/>
      <c r="F42" s="6"/>
      <c r="G42" s="22"/>
    </row>
    <row r="43" spans="1:7" ht="12.75">
      <c r="A43" s="6"/>
      <c r="B43" s="6"/>
      <c r="C43" s="10"/>
      <c r="D43" s="6"/>
      <c r="E43" s="11"/>
      <c r="F43" s="6"/>
      <c r="G43" s="22"/>
    </row>
    <row r="44" spans="1:7" ht="12.75">
      <c r="A44" s="6"/>
      <c r="B44" s="23"/>
      <c r="C44" s="10"/>
      <c r="D44" s="6"/>
      <c r="E44" s="11"/>
      <c r="F44" s="6"/>
      <c r="G44" s="22"/>
    </row>
    <row r="45" spans="1:7" ht="12.75">
      <c r="A45" s="6"/>
      <c r="B45" s="6"/>
      <c r="C45" s="21"/>
      <c r="D45" s="6"/>
      <c r="E45" s="11"/>
      <c r="F45" s="6"/>
      <c r="G45" s="22"/>
    </row>
    <row r="46" spans="1:7" ht="12.75">
      <c r="A46" s="6"/>
      <c r="B46" s="6"/>
      <c r="C46" s="10"/>
      <c r="D46" s="6"/>
      <c r="E46" s="11"/>
      <c r="F46" s="6"/>
      <c r="G46" s="22"/>
    </row>
    <row r="47" spans="1:7" ht="12.75">
      <c r="A47" s="6"/>
      <c r="B47" s="6"/>
      <c r="C47" s="10"/>
      <c r="D47" s="6"/>
      <c r="E47" s="11"/>
      <c r="F47" s="6"/>
      <c r="G47" s="22"/>
    </row>
    <row r="48" spans="1:7" ht="12.75">
      <c r="A48" s="6"/>
      <c r="B48" s="6"/>
      <c r="C48" s="10"/>
      <c r="D48" s="6"/>
      <c r="E48" s="11"/>
      <c r="F48" s="6"/>
      <c r="G48" s="22"/>
    </row>
    <row r="49" spans="1:7" ht="12.75">
      <c r="A49" s="6"/>
      <c r="B49" s="6"/>
      <c r="C49" s="10"/>
      <c r="D49" s="6"/>
      <c r="E49" s="11"/>
      <c r="F49" s="6"/>
      <c r="G49" s="22"/>
    </row>
    <row r="50" spans="1:7" ht="12.75">
      <c r="A50" s="6"/>
      <c r="B50" s="6"/>
      <c r="C50" s="10"/>
      <c r="D50" s="6"/>
      <c r="E50" s="11"/>
      <c r="F50" s="6"/>
      <c r="G50" s="22"/>
    </row>
    <row r="51" spans="1:7" ht="12.75">
      <c r="A51" s="6"/>
      <c r="B51" s="6"/>
      <c r="C51" s="10"/>
      <c r="D51" s="6"/>
      <c r="E51" s="11"/>
      <c r="F51" s="6"/>
      <c r="G51" s="22"/>
    </row>
    <row r="52" spans="1:7" ht="12.75">
      <c r="A52" s="6"/>
      <c r="B52" s="6"/>
      <c r="C52" s="10"/>
      <c r="D52" s="6"/>
      <c r="E52" s="11"/>
      <c r="F52" s="6"/>
      <c r="G52" s="22"/>
    </row>
    <row r="53" spans="1:7" ht="12.75">
      <c r="A53" s="6"/>
      <c r="B53" s="6"/>
      <c r="C53" s="10"/>
      <c r="D53" s="6"/>
      <c r="E53" s="11"/>
      <c r="F53" s="6"/>
      <c r="G53" s="22"/>
    </row>
    <row r="54" spans="1:7" ht="12.75">
      <c r="A54" s="6"/>
      <c r="B54" s="24"/>
      <c r="C54" s="10"/>
      <c r="D54" s="6"/>
      <c r="E54" s="11"/>
      <c r="F54" s="6"/>
      <c r="G54" s="22"/>
    </row>
    <row r="55" spans="1:7" ht="12.75">
      <c r="A55" s="6"/>
      <c r="B55" s="6"/>
      <c r="C55" s="10"/>
      <c r="D55" s="6"/>
      <c r="E55" s="11"/>
      <c r="F55" s="6"/>
      <c r="G55" s="22"/>
    </row>
    <row r="56" spans="1:7" ht="12.75">
      <c r="A56" s="6"/>
      <c r="B56" s="6"/>
      <c r="C56" s="10"/>
      <c r="D56" s="6"/>
      <c r="E56" s="11"/>
      <c r="F56" s="6"/>
      <c r="G56" s="22"/>
    </row>
    <row r="57" spans="1:7" ht="12.75">
      <c r="A57" s="6"/>
      <c r="B57" s="6"/>
      <c r="C57" s="7"/>
      <c r="D57" s="6"/>
      <c r="E57" s="11"/>
      <c r="F57" s="6"/>
      <c r="G57" s="22"/>
    </row>
    <row r="58" spans="1:7" ht="12.75">
      <c r="A58" s="6"/>
      <c r="B58" s="6"/>
      <c r="C58" s="10"/>
      <c r="D58" s="6"/>
      <c r="E58" s="11"/>
      <c r="F58" s="6"/>
      <c r="G58" s="22"/>
    </row>
    <row r="59" spans="1:7" ht="12.75">
      <c r="A59" s="6"/>
      <c r="B59" s="6"/>
      <c r="C59" s="10"/>
      <c r="D59" s="6"/>
      <c r="E59" s="11"/>
      <c r="F59" s="6"/>
      <c r="G59" s="22"/>
    </row>
    <row r="60" spans="1:7" ht="12.75">
      <c r="A60" s="6"/>
      <c r="B60" s="6"/>
      <c r="C60" s="10"/>
      <c r="D60" s="6"/>
      <c r="E60" s="11"/>
      <c r="F60" s="6"/>
      <c r="G60" s="22"/>
    </row>
    <row r="61" spans="1:7" ht="12.75">
      <c r="A61" s="6"/>
      <c r="B61" s="6"/>
      <c r="C61" s="10"/>
      <c r="D61" s="6"/>
      <c r="E61" s="11"/>
      <c r="F61" s="6"/>
      <c r="G61" s="22"/>
    </row>
    <row r="62" spans="1:7" ht="12.75">
      <c r="A62" s="6"/>
      <c r="B62" s="6"/>
      <c r="C62" s="10"/>
      <c r="D62" s="6"/>
      <c r="E62" s="11"/>
      <c r="F62" s="6"/>
      <c r="G62" s="22"/>
    </row>
    <row r="63" spans="1:7" ht="12.75">
      <c r="A63" s="6"/>
      <c r="B63" s="6"/>
      <c r="C63" s="10"/>
      <c r="D63" s="6"/>
      <c r="E63" s="11"/>
      <c r="F63" s="6"/>
      <c r="G63" s="22"/>
    </row>
    <row r="64" spans="1:7" ht="12.75">
      <c r="A64" s="6"/>
      <c r="B64" s="6"/>
      <c r="C64" s="10"/>
      <c r="D64" s="6"/>
      <c r="E64" s="11"/>
      <c r="F64" s="6"/>
      <c r="G64" s="22"/>
    </row>
    <row r="65" spans="1:7" ht="12.75">
      <c r="A65" s="6"/>
      <c r="B65" s="6"/>
      <c r="C65" s="10"/>
      <c r="D65" s="6"/>
      <c r="E65" s="11"/>
      <c r="F65" s="6"/>
      <c r="G65" s="22"/>
    </row>
    <row r="66" spans="1:7" ht="12.75">
      <c r="A66" s="6"/>
      <c r="B66" s="6"/>
      <c r="C66" s="10"/>
      <c r="D66" s="6"/>
      <c r="E66" s="11"/>
      <c r="F66" s="14"/>
      <c r="G66" s="15"/>
    </row>
    <row r="67" spans="1:7" ht="12.75">
      <c r="A67" s="1"/>
      <c r="B67" s="1"/>
      <c r="C67" s="1"/>
      <c r="D67" s="1"/>
      <c r="E67" s="1"/>
      <c r="F67" s="10"/>
      <c r="G67" s="16"/>
    </row>
    <row r="68" spans="1:7" ht="12.75">
      <c r="A68" s="1"/>
      <c r="B68" s="1"/>
      <c r="C68" s="1"/>
      <c r="D68" s="1"/>
      <c r="E68" s="12"/>
      <c r="F68" s="12"/>
      <c r="G68" s="13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1"/>
      <c r="B70" s="10"/>
      <c r="C70" s="1"/>
      <c r="D70" s="1"/>
      <c r="E70" s="1"/>
      <c r="F70" s="1"/>
      <c r="G70" s="1"/>
    </row>
    <row r="71" spans="1:7" ht="12.75">
      <c r="A71" s="1"/>
      <c r="B71" s="1"/>
      <c r="C71" s="1"/>
      <c r="D71" s="1"/>
      <c r="E71" s="1"/>
      <c r="F71" s="1"/>
      <c r="G71" s="1"/>
    </row>
    <row r="72" spans="1:7" ht="12.75">
      <c r="A72" s="1"/>
      <c r="B72" s="1"/>
      <c r="C72" s="1"/>
      <c r="D72" s="1"/>
      <c r="E72" s="1"/>
      <c r="F72" s="1"/>
      <c r="G72" s="1"/>
    </row>
    <row r="73" spans="1:7" ht="12.75">
      <c r="A73" s="1"/>
      <c r="B73" s="1"/>
      <c r="C73" s="1"/>
      <c r="D73" s="1"/>
      <c r="E73" s="1"/>
      <c r="F73" s="1"/>
      <c r="G73" s="1"/>
    </row>
    <row r="74" spans="1:7" ht="12.75">
      <c r="A74" s="1"/>
      <c r="B74" s="1"/>
      <c r="C74" s="1"/>
      <c r="D74" s="1"/>
      <c r="E74" s="1"/>
      <c r="F74" s="1"/>
      <c r="G74" s="1"/>
    </row>
    <row r="75" spans="1:7" ht="12.75">
      <c r="A75" s="1"/>
      <c r="B75" s="1"/>
      <c r="C75" s="1"/>
      <c r="D75" s="1"/>
      <c r="E75" s="1"/>
      <c r="F75" s="1"/>
      <c r="G75" s="1"/>
    </row>
    <row r="76" spans="1:7" ht="12.75">
      <c r="A76" s="1"/>
      <c r="B76" s="1"/>
      <c r="C76" s="1"/>
      <c r="D76" s="1"/>
      <c r="E76" s="1"/>
      <c r="F76" s="1"/>
      <c r="G76" s="1"/>
    </row>
    <row r="77" spans="1:7" ht="12.75">
      <c r="A77" s="1"/>
      <c r="B77" s="1"/>
      <c r="C77" s="1"/>
      <c r="D77" s="1"/>
      <c r="E77" s="1"/>
      <c r="F77" s="1"/>
      <c r="G77" s="1"/>
    </row>
  </sheetData>
  <mergeCells count="6">
    <mergeCell ref="A37:G37"/>
    <mergeCell ref="A4:G4"/>
    <mergeCell ref="A1:G1"/>
    <mergeCell ref="C9:G9"/>
    <mergeCell ref="C12:G12"/>
    <mergeCell ref="C18:G18"/>
  </mergeCells>
  <printOptions/>
  <pageMargins left="0.2755905511811024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UG Tczów</cp:lastModifiedBy>
  <cp:lastPrinted>2006-04-13T06:21:31Z</cp:lastPrinted>
  <dcterms:created xsi:type="dcterms:W3CDTF">1998-03-22T04:17:14Z</dcterms:created>
  <dcterms:modified xsi:type="dcterms:W3CDTF">2007-04-06T07:47:10Z</dcterms:modified>
  <cp:category/>
  <cp:version/>
  <cp:contentType/>
  <cp:contentStatus/>
</cp:coreProperties>
</file>