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65431" windowWidth="5970" windowHeight="6105" tabRatio="601" activeTab="1"/>
  </bookViews>
  <sheets>
    <sheet name="przedmiar" sheetId="1" r:id="rId1"/>
    <sheet name="OFERTOWY" sheetId="2" r:id="rId2"/>
  </sheets>
  <definedNames>
    <definedName name="_xlnm.Print_Area" localSheetId="0">'przedmiar'!$A$1:$G$37</definedName>
  </definedNames>
  <calcPr fullCalcOnLoad="1"/>
</workbook>
</file>

<file path=xl/sharedStrings.xml><?xml version="1.0" encoding="utf-8"?>
<sst xmlns="http://schemas.openxmlformats.org/spreadsheetml/2006/main" count="145" uniqueCount="64">
  <si>
    <t>Lp.</t>
  </si>
  <si>
    <t>Opis elementu rozliczeniowego</t>
  </si>
  <si>
    <t xml:space="preserve">Części </t>
  </si>
  <si>
    <t xml:space="preserve">Nazwa </t>
  </si>
  <si>
    <t>Ilość</t>
  </si>
  <si>
    <t>składowe</t>
  </si>
  <si>
    <t>jedn.</t>
  </si>
  <si>
    <t>jednost.</t>
  </si>
  <si>
    <t>ilość</t>
  </si>
  <si>
    <t>rozliczen.</t>
  </si>
  <si>
    <t>m2</t>
  </si>
  <si>
    <t>m3</t>
  </si>
  <si>
    <t xml:space="preserve">cena </t>
  </si>
  <si>
    <t>wartość</t>
  </si>
  <si>
    <t>RAZEM:</t>
  </si>
  <si>
    <t>R A Z E M:</t>
  </si>
  <si>
    <t>m</t>
  </si>
  <si>
    <t>netto</t>
  </si>
  <si>
    <t>wyceny</t>
  </si>
  <si>
    <t>wycena własna</t>
  </si>
  <si>
    <t>podstawa</t>
  </si>
  <si>
    <t>SST, KNR</t>
  </si>
  <si>
    <t xml:space="preserve">wyceny </t>
  </si>
  <si>
    <t>SST</t>
  </si>
  <si>
    <t>ROBOTY PRZYGOTOWAWCZE    Kod CPV 45100000-8</t>
  </si>
  <si>
    <t>ROBOTY DODATKOWE I WYKOŃCZ. Kod CPV 45233000-9</t>
  </si>
  <si>
    <t>PODBUDOWY Kod CPV 45233100-0</t>
  </si>
  <si>
    <t>CPV 45233100-0</t>
  </si>
  <si>
    <t>NAWIERZCHNIE Kod CPV 45233100-0</t>
  </si>
  <si>
    <t>D-05.03.05b</t>
  </si>
  <si>
    <t>D-05.03.05a</t>
  </si>
  <si>
    <t>VAT 23%</t>
  </si>
  <si>
    <t>Przedmiar robót</t>
  </si>
  <si>
    <t>SST D-06.03.01</t>
  </si>
  <si>
    <t>KOSZTORYS OFERTOWY</t>
  </si>
  <si>
    <t>Mechaniczne ciecie nawierzchni bitumicznej średnia grubość cięcia 8 cm</t>
  </si>
  <si>
    <t>Rozbiórka nawierzchni bitumicznej nad przepustem gr. Do 8 cm</t>
  </si>
  <si>
    <t>Przebudowa odcinka drogi gminnej Janów-Huta-Józefów</t>
  </si>
  <si>
    <t>2 x 2 x 4,5</t>
  </si>
  <si>
    <t>2*5*4.5</t>
  </si>
  <si>
    <t>Wyrównanie istniejącej podbudowy kruszywem łamanym stabilizowanym mechanicznie - odbudowa podbudowy nad przepustem materiałem kamiennym     (mieszanka sortowana 0/31.5mm)  średnia grubość 20 cm</t>
  </si>
  <si>
    <t>D-04.01.01</t>
  </si>
  <si>
    <t>Wykonanie koryta na poszerzeniach jezdni w gruncie kat. II-IV głębokość koryta średnio 30 cm z wyprofilowaniem i zagęszczeniem dna - na łuku drogi</t>
  </si>
  <si>
    <t>Wykonanie warstwy odsączającej z piasku na poszerzeniach jezdni gr. warstwy 10 cm wraz z zagęszczeniem</t>
  </si>
  <si>
    <r>
      <t>m</t>
    </r>
    <r>
      <rPr>
        <vertAlign val="superscript"/>
        <sz val="8"/>
        <rFont val="Arial CE"/>
        <family val="2"/>
      </rPr>
      <t>2</t>
    </r>
  </si>
  <si>
    <t>j/w</t>
  </si>
  <si>
    <t>Wykonanie podbudowyz kruszywa łamanego stabilizowanego mechanicznie na poszerzeniach jezdni - warstwa dolna z mieszanki sortowanej 0/63.5mm gr. 15cm</t>
  </si>
  <si>
    <t>2*5*1.2/2+20*1.2</t>
  </si>
  <si>
    <t>2*5*1.1/2+20*1.1</t>
  </si>
  <si>
    <t>Profilowanie i zagęszczenie podłoża nad przepustami (jak na poszerzeniach) i  na poszerzeniu jezdni</t>
  </si>
  <si>
    <t>45+30</t>
  </si>
  <si>
    <t>Wykonanie podbudowy z kruszywa łamanego stabilizowanego mechan. na poszerzeniach jezdni- warstwa górna z mieszanki sortowanej 0/31.5mm gr. 8cm</t>
  </si>
  <si>
    <t>45*0,2</t>
  </si>
  <si>
    <t>45+2*5*1.0/2+20*1.0</t>
  </si>
  <si>
    <t xml:space="preserve">Wykonanie warstwy wiążąco - profilującej  z betonu asfaltowego AC11W35/50 dla ruchu KR1 średnia grubość warstwy po zagęszczeniu 4 cm  (nad przepustami i na poszerzeniu)         </t>
  </si>
  <si>
    <t xml:space="preserve">Wykonanie warstwy wiążąco - profilującej  z betonu asfaltowego AC11W35/50 dla ruchu KR1 średnio 50kg/m2 na odcinku 100mb (przełomy)         </t>
  </si>
  <si>
    <t>100*4.5*50/1000</t>
  </si>
  <si>
    <t>Mg</t>
  </si>
  <si>
    <t xml:space="preserve">Wykonanie warstwy ścieralnej z betonu asfaltowego AC11S50/70 dla ruchu KR1 grubość warstwy po zagęszczeniu 4cm  nad przepustami, na poszerzeniu i na odc. 100 mb                                                                                              </t>
  </si>
  <si>
    <t>70+100*4.5</t>
  </si>
  <si>
    <t>Ścinka i zupełnienie poboczy gruntem rodzimym, dowiezienie rozścielenie i zagęszczenie gruntu  gr. średnio 10cm (pob. 50cm)  wraz z zagęszczeniem i wyprofilowaniem</t>
  </si>
  <si>
    <t>100*2*0,5*0,1</t>
  </si>
  <si>
    <t xml:space="preserve">roboty dodatkowe - lokalne naprawy nawierzchni </t>
  </si>
  <si>
    <t>(na odc. 100mb, nad przepustami i na poszerzeniu jezdni)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</si>
</sst>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000\ _z_ł_-;\-* #,##0.0000\ _z_ł_-;_-* &quot;-&quot;??\ _z_ł_-;_-@_-"/>
    <numFmt numFmtId="166" formatCode="_-* #,##0.00000\ _z_ł_-;\-* #,##0.00000\ _z_ł_-;_-* &quot;-&quot;??\ _z_ł_-;_-@_-"/>
    <numFmt numFmtId="167" formatCode="_-* #,##0.0\ _z_ł_-;\-* #,##0.0\ _z_ł_-;_-* &quot;-&quot;??\ _z_ł_-;_-@_-"/>
    <numFmt numFmtId="168" formatCode="_-* #,##0\ _z_ł_-;\-* #,##0\ _z_ł_-;_-* &quot;-&quot;??\ _z_ł_-;_-@_-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0.0"/>
    <numFmt numFmtId="173" formatCode="0.000"/>
    <numFmt numFmtId="174" formatCode="[$€-2]\ #,##0.00_);[Red]\([$€-2]\ #,##0.00\)"/>
  </numFmts>
  <fonts count="5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b/>
      <sz val="12"/>
      <name val="Arial CE"/>
      <family val="0"/>
    </font>
    <font>
      <b/>
      <sz val="8"/>
      <name val="Arial CE"/>
      <family val="0"/>
    </font>
    <font>
      <b/>
      <u val="single"/>
      <sz val="8"/>
      <name val="Arial CE"/>
      <family val="2"/>
    </font>
    <font>
      <sz val="6"/>
      <name val="Arial CE"/>
      <family val="2"/>
    </font>
    <font>
      <sz val="7"/>
      <name val="Arial CE"/>
      <family val="2"/>
    </font>
    <font>
      <b/>
      <sz val="16"/>
      <name val="Arial CE"/>
      <family val="2"/>
    </font>
    <font>
      <b/>
      <sz val="6"/>
      <name val="Arial CE"/>
      <family val="2"/>
    </font>
    <font>
      <b/>
      <i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vertAlign val="superscript"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3" fontId="4" fillId="0" borderId="0" xfId="42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43" fontId="4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4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43" fontId="4" fillId="0" borderId="0" xfId="42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43" fontId="1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43" fontId="7" fillId="0" borderId="0" xfId="42" applyFont="1" applyBorder="1" applyAlignment="1">
      <alignment/>
    </xf>
    <xf numFmtId="43" fontId="4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43" fontId="4" fillId="0" borderId="0" xfId="42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 horizontal="center"/>
    </xf>
    <xf numFmtId="43" fontId="4" fillId="0" borderId="11" xfId="42" applyNumberFormat="1" applyFont="1" applyBorder="1" applyAlignment="1">
      <alignment horizontal="center"/>
    </xf>
    <xf numFmtId="43" fontId="4" fillId="0" borderId="12" xfId="42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6" fillId="0" borderId="11" xfId="0" applyFont="1" applyBorder="1" applyAlignment="1">
      <alignment/>
    </xf>
    <xf numFmtId="43" fontId="4" fillId="0" borderId="13" xfId="42" applyNumberFormat="1" applyFont="1" applyBorder="1" applyAlignment="1">
      <alignment horizontal="center"/>
    </xf>
    <xf numFmtId="43" fontId="4" fillId="0" borderId="14" xfId="42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3" fontId="6" fillId="0" borderId="11" xfId="42" applyFont="1" applyBorder="1" applyAlignment="1">
      <alignment/>
    </xf>
    <xf numFmtId="43" fontId="4" fillId="0" borderId="17" xfId="42" applyNumberFormat="1" applyFont="1" applyBorder="1" applyAlignment="1">
      <alignment horizontal="center"/>
    </xf>
    <xf numFmtId="0" fontId="5" fillId="0" borderId="18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6" fillId="0" borderId="16" xfId="0" applyFont="1" applyBorder="1" applyAlignment="1">
      <alignment/>
    </xf>
    <xf numFmtId="0" fontId="6" fillId="0" borderId="20" xfId="0" applyFont="1" applyBorder="1" applyAlignment="1">
      <alignment horizontal="center"/>
    </xf>
    <xf numFmtId="43" fontId="4" fillId="0" borderId="20" xfId="42" applyNumberFormat="1" applyFont="1" applyBorder="1" applyAlignment="1">
      <alignment horizontal="center"/>
    </xf>
    <xf numFmtId="43" fontId="4" fillId="0" borderId="21" xfId="42" applyNumberFormat="1" applyFont="1" applyBorder="1" applyAlignment="1">
      <alignment horizontal="center"/>
    </xf>
    <xf numFmtId="43" fontId="4" fillId="0" borderId="22" xfId="42" applyNumberFormat="1" applyFont="1" applyBorder="1" applyAlignment="1">
      <alignment horizontal="center"/>
    </xf>
    <xf numFmtId="0" fontId="5" fillId="0" borderId="16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6" fillId="0" borderId="18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4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12" fillId="0" borderId="23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4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6" xfId="0" applyFont="1" applyBorder="1" applyAlignment="1">
      <alignment horizontal="center" vertical="top"/>
    </xf>
    <xf numFmtId="0" fontId="4" fillId="0" borderId="24" xfId="0" applyFont="1" applyBorder="1" applyAlignment="1">
      <alignment horizontal="center" vertical="top"/>
    </xf>
    <xf numFmtId="0" fontId="4" fillId="0" borderId="25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17" xfId="0" applyFont="1" applyBorder="1" applyAlignment="1">
      <alignment wrapText="1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center"/>
    </xf>
    <xf numFmtId="43" fontId="4" fillId="0" borderId="15" xfId="42" applyNumberFormat="1" applyFont="1" applyBorder="1" applyAlignment="1">
      <alignment horizontal="center"/>
    </xf>
    <xf numFmtId="0" fontId="6" fillId="0" borderId="12" xfId="0" applyFont="1" applyBorder="1" applyAlignment="1">
      <alignment wrapText="1"/>
    </xf>
    <xf numFmtId="0" fontId="4" fillId="0" borderId="2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3" fontId="0" fillId="0" borderId="0" xfId="0" applyNumberFormat="1" applyAlignment="1">
      <alignment/>
    </xf>
    <xf numFmtId="0" fontId="4" fillId="0" borderId="13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12" fillId="0" borderId="23" xfId="0" applyFont="1" applyBorder="1" applyAlignment="1">
      <alignment horizontal="center"/>
    </xf>
    <xf numFmtId="0" fontId="4" fillId="0" borderId="23" xfId="0" applyFont="1" applyBorder="1" applyAlignment="1">
      <alignment horizontal="center" wrapText="1"/>
    </xf>
    <xf numFmtId="0" fontId="4" fillId="0" borderId="15" xfId="0" applyFont="1" applyBorder="1" applyAlignment="1">
      <alignment wrapText="1"/>
    </xf>
    <xf numFmtId="43" fontId="0" fillId="0" borderId="0" xfId="42" applyFont="1" applyAlignment="1">
      <alignment/>
    </xf>
    <xf numFmtId="0" fontId="4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16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33" borderId="25" xfId="0" applyFont="1" applyFill="1" applyBorder="1" applyAlignment="1">
      <alignment horizontal="center" vertical="top"/>
    </xf>
    <xf numFmtId="0" fontId="4" fillId="33" borderId="15" xfId="0" applyFont="1" applyFill="1" applyBorder="1" applyAlignment="1">
      <alignment horizontal="center"/>
    </xf>
    <xf numFmtId="0" fontId="6" fillId="33" borderId="12" xfId="0" applyFont="1" applyFill="1" applyBorder="1" applyAlignment="1">
      <alignment wrapText="1"/>
    </xf>
    <xf numFmtId="43" fontId="4" fillId="33" borderId="12" xfId="42" applyNumberFormat="1" applyFont="1" applyFill="1" applyBorder="1" applyAlignment="1">
      <alignment horizontal="center"/>
    </xf>
    <xf numFmtId="43" fontId="4" fillId="33" borderId="15" xfId="42" applyNumberFormat="1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 vertical="center"/>
    </xf>
    <xf numFmtId="43" fontId="4" fillId="33" borderId="14" xfId="42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0" xfId="0" applyFont="1" applyBorder="1" applyAlignment="1">
      <alignment vertical="center" wrapText="1"/>
    </xf>
    <xf numFmtId="0" fontId="4" fillId="0" borderId="23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43" fontId="4" fillId="0" borderId="22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6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showGridLines="0" view="pageBreakPreview" zoomScaleSheetLayoutView="100" zoomScalePageLayoutView="0" workbookViewId="0" topLeftCell="A1">
      <selection activeCell="F14" sqref="F14"/>
    </sheetView>
  </sheetViews>
  <sheetFormatPr defaultColWidth="9.00390625" defaultRowHeight="12.75"/>
  <cols>
    <col min="1" max="1" width="3.25390625" style="0" customWidth="1"/>
    <col min="2" max="2" width="8.375" style="0" customWidth="1"/>
    <col min="3" max="3" width="46.125" style="0" customWidth="1"/>
    <col min="4" max="4" width="7.875" style="0" customWidth="1"/>
    <col min="5" max="5" width="10.125" style="0" customWidth="1"/>
    <col min="6" max="6" width="7.125" style="0" customWidth="1"/>
    <col min="7" max="7" width="11.875" style="0" customWidth="1"/>
    <col min="8" max="8" width="11.25390625" style="0" customWidth="1"/>
    <col min="10" max="10" width="8.875" style="0" customWidth="1"/>
  </cols>
  <sheetData>
    <row r="1" spans="1:7" ht="20.25">
      <c r="A1" s="110" t="s">
        <v>32</v>
      </c>
      <c r="B1" s="110"/>
      <c r="C1" s="110"/>
      <c r="D1" s="110"/>
      <c r="E1" s="110"/>
      <c r="F1" s="110"/>
      <c r="G1" s="110"/>
    </row>
    <row r="2" spans="1:7" s="29" customFormat="1" ht="8.25">
      <c r="A2" s="30"/>
      <c r="B2" s="30"/>
      <c r="C2" s="30"/>
      <c r="D2" s="30"/>
      <c r="E2" s="30"/>
      <c r="F2" s="30"/>
      <c r="G2" s="30"/>
    </row>
    <row r="3" spans="1:7" ht="15.75">
      <c r="A3" s="47" t="s">
        <v>37</v>
      </c>
      <c r="B3" s="48"/>
      <c r="C3" s="48"/>
      <c r="D3" s="48"/>
      <c r="E3" s="48"/>
      <c r="F3" s="48"/>
      <c r="G3" s="49"/>
    </row>
    <row r="4" spans="1:7" ht="15.75">
      <c r="A4" s="55" t="s">
        <v>62</v>
      </c>
      <c r="B4" s="22"/>
      <c r="C4" s="22"/>
      <c r="D4" s="22"/>
      <c r="E4" s="22"/>
      <c r="F4" s="22"/>
      <c r="G4" s="56"/>
    </row>
    <row r="5" spans="1:7" ht="15.75">
      <c r="A5" s="55" t="s">
        <v>63</v>
      </c>
      <c r="B5" s="22"/>
      <c r="C5" s="22"/>
      <c r="D5" s="22"/>
      <c r="E5" s="22"/>
      <c r="F5" s="22"/>
      <c r="G5" s="56"/>
    </row>
    <row r="6" spans="1:7" ht="12.75">
      <c r="A6" s="111" t="s">
        <v>27</v>
      </c>
      <c r="B6" s="112"/>
      <c r="C6" s="112"/>
      <c r="D6" s="112"/>
      <c r="E6" s="112"/>
      <c r="F6" s="112"/>
      <c r="G6" s="113"/>
    </row>
    <row r="7" spans="1:7" ht="12.75">
      <c r="A7" s="57" t="s">
        <v>0</v>
      </c>
      <c r="B7" s="58" t="s">
        <v>20</v>
      </c>
      <c r="C7" s="59" t="s">
        <v>1</v>
      </c>
      <c r="D7" s="60" t="s">
        <v>2</v>
      </c>
      <c r="E7" s="61" t="s">
        <v>4</v>
      </c>
      <c r="F7" s="60" t="s">
        <v>3</v>
      </c>
      <c r="G7" s="62" t="s">
        <v>4</v>
      </c>
    </row>
    <row r="8" spans="1:7" ht="12.75">
      <c r="A8" s="50"/>
      <c r="B8" s="33" t="s">
        <v>18</v>
      </c>
      <c r="C8" s="9"/>
      <c r="D8" s="43" t="s">
        <v>5</v>
      </c>
      <c r="E8" s="24"/>
      <c r="F8" s="43" t="s">
        <v>6</v>
      </c>
      <c r="G8" s="51" t="s">
        <v>7</v>
      </c>
    </row>
    <row r="9" spans="1:7" ht="12.75">
      <c r="A9" s="63"/>
      <c r="B9" s="64" t="s">
        <v>21</v>
      </c>
      <c r="C9" s="37"/>
      <c r="D9" s="65" t="s">
        <v>6</v>
      </c>
      <c r="E9" s="40"/>
      <c r="F9" s="65" t="s">
        <v>9</v>
      </c>
      <c r="G9" s="66"/>
    </row>
    <row r="10" spans="1:7" ht="12.75">
      <c r="A10" s="75"/>
      <c r="B10" s="36"/>
      <c r="C10" s="82" t="s">
        <v>24</v>
      </c>
      <c r="D10" s="36"/>
      <c r="E10" s="32"/>
      <c r="F10" s="36"/>
      <c r="G10" s="54"/>
    </row>
    <row r="11" spans="1:10" ht="22.5">
      <c r="A11" s="73">
        <v>1</v>
      </c>
      <c r="B11" s="86" t="s">
        <v>19</v>
      </c>
      <c r="C11" s="70" t="s">
        <v>35</v>
      </c>
      <c r="D11" s="35" t="s">
        <v>16</v>
      </c>
      <c r="E11" s="16">
        <v>18</v>
      </c>
      <c r="F11" s="44" t="s">
        <v>16</v>
      </c>
      <c r="G11" s="38">
        <f aca="true" t="shared" si="0" ref="G11:G27">E11</f>
        <v>18</v>
      </c>
      <c r="J11" s="1"/>
    </row>
    <row r="12" spans="1:10" ht="12.75">
      <c r="A12" s="74"/>
      <c r="B12" s="34"/>
      <c r="C12" s="71" t="s">
        <v>38</v>
      </c>
      <c r="D12" s="34"/>
      <c r="E12" s="31"/>
      <c r="F12" s="83"/>
      <c r="G12" s="39">
        <f t="shared" si="0"/>
        <v>0</v>
      </c>
      <c r="J12" s="1"/>
    </row>
    <row r="13" spans="1:10" ht="22.5">
      <c r="A13" s="73">
        <v>2</v>
      </c>
      <c r="B13" s="86" t="s">
        <v>19</v>
      </c>
      <c r="C13" s="70" t="s">
        <v>36</v>
      </c>
      <c r="D13" s="35" t="s">
        <v>10</v>
      </c>
      <c r="E13" s="16">
        <v>45</v>
      </c>
      <c r="F13" s="44" t="s">
        <v>10</v>
      </c>
      <c r="G13" s="38">
        <f t="shared" si="0"/>
        <v>45</v>
      </c>
      <c r="I13">
        <f>2*5*4.5</f>
        <v>45</v>
      </c>
      <c r="J13" s="1"/>
    </row>
    <row r="14" spans="1:10" ht="12.75">
      <c r="A14" s="74"/>
      <c r="B14" s="34"/>
      <c r="C14" s="71" t="s">
        <v>39</v>
      </c>
      <c r="D14" s="34"/>
      <c r="E14" s="31"/>
      <c r="F14" s="83"/>
      <c r="G14" s="39">
        <f t="shared" si="0"/>
        <v>0</v>
      </c>
      <c r="J14" s="1"/>
    </row>
    <row r="15" spans="1:10" ht="12.75">
      <c r="A15" s="75"/>
      <c r="B15" s="36"/>
      <c r="C15" s="82" t="s">
        <v>26</v>
      </c>
      <c r="D15" s="36"/>
      <c r="E15" s="32"/>
      <c r="F15" s="36"/>
      <c r="G15" s="54">
        <f t="shared" si="0"/>
        <v>0</v>
      </c>
      <c r="J15" s="1"/>
    </row>
    <row r="16" spans="1:10" ht="33.75">
      <c r="A16" s="73">
        <v>3</v>
      </c>
      <c r="B16" s="35" t="s">
        <v>41</v>
      </c>
      <c r="C16" s="70" t="s">
        <v>42</v>
      </c>
      <c r="D16" s="35" t="s">
        <v>10</v>
      </c>
      <c r="E16" s="16">
        <v>30</v>
      </c>
      <c r="F16" s="44" t="s">
        <v>10</v>
      </c>
      <c r="G16" s="38">
        <f t="shared" si="0"/>
        <v>30</v>
      </c>
      <c r="I16">
        <f>2*5*1.2/2+20*1.2</f>
        <v>30</v>
      </c>
      <c r="J16" s="1"/>
    </row>
    <row r="17" spans="1:10" ht="12.75">
      <c r="A17" s="74"/>
      <c r="B17" s="34"/>
      <c r="C17" s="107" t="s">
        <v>47</v>
      </c>
      <c r="D17" s="34"/>
      <c r="E17" s="31"/>
      <c r="F17" s="83"/>
      <c r="G17" s="39">
        <f t="shared" si="0"/>
        <v>0</v>
      </c>
      <c r="J17" s="1"/>
    </row>
    <row r="18" spans="1:10" ht="22.5">
      <c r="A18" s="73">
        <v>4</v>
      </c>
      <c r="B18" s="86" t="s">
        <v>19</v>
      </c>
      <c r="C18" s="70" t="s">
        <v>49</v>
      </c>
      <c r="D18" s="35" t="s">
        <v>10</v>
      </c>
      <c r="E18" s="16">
        <v>75</v>
      </c>
      <c r="F18" s="44" t="s">
        <v>10</v>
      </c>
      <c r="G18" s="38">
        <f>E18</f>
        <v>75</v>
      </c>
      <c r="J18" s="1"/>
    </row>
    <row r="19" spans="1:10" ht="12.75">
      <c r="A19" s="74"/>
      <c r="B19" s="34"/>
      <c r="C19" s="107" t="s">
        <v>50</v>
      </c>
      <c r="D19" s="34"/>
      <c r="E19" s="31"/>
      <c r="F19" s="83"/>
      <c r="G19" s="39"/>
      <c r="J19" s="1"/>
    </row>
    <row r="20" spans="1:10" ht="22.5">
      <c r="A20" s="73">
        <v>5</v>
      </c>
      <c r="B20" s="86" t="s">
        <v>19</v>
      </c>
      <c r="C20" s="70" t="s">
        <v>43</v>
      </c>
      <c r="D20" s="35" t="s">
        <v>44</v>
      </c>
      <c r="E20" s="16">
        <v>30</v>
      </c>
      <c r="F20" s="44" t="s">
        <v>10</v>
      </c>
      <c r="G20" s="38">
        <f t="shared" si="0"/>
        <v>30</v>
      </c>
      <c r="J20" s="1"/>
    </row>
    <row r="21" spans="1:10" ht="12.75">
      <c r="A21" s="74"/>
      <c r="B21" s="34"/>
      <c r="C21" s="107" t="s">
        <v>45</v>
      </c>
      <c r="D21" s="34"/>
      <c r="E21" s="31"/>
      <c r="F21" s="83"/>
      <c r="G21" s="39">
        <f t="shared" si="0"/>
        <v>0</v>
      </c>
      <c r="J21" s="1"/>
    </row>
    <row r="22" spans="1:10" ht="33.75">
      <c r="A22" s="73">
        <v>6</v>
      </c>
      <c r="B22" s="86" t="s">
        <v>19</v>
      </c>
      <c r="C22" s="70" t="s">
        <v>46</v>
      </c>
      <c r="D22" s="35" t="s">
        <v>44</v>
      </c>
      <c r="E22" s="16">
        <v>27.5</v>
      </c>
      <c r="F22" s="44" t="s">
        <v>10</v>
      </c>
      <c r="G22" s="38">
        <f t="shared" si="0"/>
        <v>27.5</v>
      </c>
      <c r="I22">
        <f>2*5*1.1/2+20*1.1</f>
        <v>27.5</v>
      </c>
      <c r="J22" s="1"/>
    </row>
    <row r="23" spans="1:10" ht="12.75">
      <c r="A23" s="74"/>
      <c r="B23" s="34"/>
      <c r="C23" s="107" t="s">
        <v>48</v>
      </c>
      <c r="D23" s="34"/>
      <c r="E23" s="31"/>
      <c r="F23" s="83"/>
      <c r="G23" s="39">
        <f t="shared" si="0"/>
        <v>0</v>
      </c>
      <c r="J23" s="1"/>
    </row>
    <row r="24" spans="1:10" ht="33.75">
      <c r="A24" s="73">
        <v>7</v>
      </c>
      <c r="B24" s="86" t="s">
        <v>19</v>
      </c>
      <c r="C24" s="77" t="s">
        <v>51</v>
      </c>
      <c r="D24" s="35" t="s">
        <v>10</v>
      </c>
      <c r="E24" s="16">
        <v>27.5</v>
      </c>
      <c r="F24" s="106" t="s">
        <v>44</v>
      </c>
      <c r="G24" s="38">
        <f t="shared" si="0"/>
        <v>27.5</v>
      </c>
      <c r="J24" s="1"/>
    </row>
    <row r="25" spans="1:10" ht="12.75">
      <c r="A25" s="74"/>
      <c r="B25" s="34"/>
      <c r="C25" s="107" t="s">
        <v>45</v>
      </c>
      <c r="D25" s="34"/>
      <c r="E25" s="31"/>
      <c r="F25" s="83"/>
      <c r="G25" s="39">
        <f t="shared" si="0"/>
        <v>0</v>
      </c>
      <c r="J25" s="1"/>
    </row>
    <row r="26" spans="1:10" ht="51" customHeight="1">
      <c r="A26" s="73">
        <v>8</v>
      </c>
      <c r="B26" s="89" t="s">
        <v>19</v>
      </c>
      <c r="C26" s="77" t="s">
        <v>40</v>
      </c>
      <c r="D26" s="35" t="s">
        <v>11</v>
      </c>
      <c r="E26" s="16">
        <v>9</v>
      </c>
      <c r="F26" s="35" t="s">
        <v>11</v>
      </c>
      <c r="G26" s="52">
        <f t="shared" si="0"/>
        <v>9</v>
      </c>
      <c r="I26">
        <f>45*0.2</f>
        <v>9</v>
      </c>
      <c r="J26" s="1"/>
    </row>
    <row r="27" spans="1:10" ht="12.75">
      <c r="A27" s="74"/>
      <c r="B27" s="34"/>
      <c r="C27" s="71" t="s">
        <v>52</v>
      </c>
      <c r="D27" s="34"/>
      <c r="E27" s="31"/>
      <c r="F27" s="34"/>
      <c r="G27" s="53">
        <f t="shared" si="0"/>
        <v>0</v>
      </c>
      <c r="J27" s="1"/>
    </row>
    <row r="28" spans="1:9" ht="12.75">
      <c r="A28" s="74"/>
      <c r="B28" s="92"/>
      <c r="C28" s="93" t="s">
        <v>28</v>
      </c>
      <c r="D28" s="34"/>
      <c r="E28" s="31"/>
      <c r="F28" s="34"/>
      <c r="G28" s="53">
        <f>E28</f>
        <v>0</v>
      </c>
      <c r="I28" s="1"/>
    </row>
    <row r="29" spans="1:9" ht="48" customHeight="1">
      <c r="A29" s="73">
        <v>9</v>
      </c>
      <c r="B29" s="86" t="s">
        <v>29</v>
      </c>
      <c r="C29" s="70" t="s">
        <v>54</v>
      </c>
      <c r="D29" s="35" t="s">
        <v>10</v>
      </c>
      <c r="E29" s="16">
        <v>70</v>
      </c>
      <c r="F29" s="35" t="s">
        <v>10</v>
      </c>
      <c r="G29" s="52">
        <f>E29</f>
        <v>70</v>
      </c>
      <c r="I29" s="1"/>
    </row>
    <row r="30" spans="1:9" ht="13.5" customHeight="1">
      <c r="A30" s="74"/>
      <c r="B30" s="34"/>
      <c r="C30" s="71" t="s">
        <v>53</v>
      </c>
      <c r="D30" s="34"/>
      <c r="E30" s="31"/>
      <c r="F30" s="34"/>
      <c r="G30" s="53"/>
      <c r="I30" s="1">
        <f>45+2*5*1/2+20*1</f>
        <v>70</v>
      </c>
    </row>
    <row r="31" spans="1:9" ht="39.75" customHeight="1">
      <c r="A31" s="73">
        <v>10</v>
      </c>
      <c r="B31" s="86" t="s">
        <v>29</v>
      </c>
      <c r="C31" s="70" t="s">
        <v>55</v>
      </c>
      <c r="D31" s="35" t="s">
        <v>57</v>
      </c>
      <c r="E31" s="16">
        <v>22.5</v>
      </c>
      <c r="F31" s="35" t="s">
        <v>57</v>
      </c>
      <c r="G31" s="52">
        <f>E31</f>
        <v>22.5</v>
      </c>
      <c r="I31" s="1">
        <f>100*4.5*50/1000</f>
        <v>22.5</v>
      </c>
    </row>
    <row r="32" spans="1:9" ht="13.5" customHeight="1">
      <c r="A32" s="74"/>
      <c r="B32" s="34"/>
      <c r="C32" s="71" t="s">
        <v>56</v>
      </c>
      <c r="D32" s="34"/>
      <c r="E32" s="31"/>
      <c r="F32" s="34"/>
      <c r="G32" s="53">
        <f>E32</f>
        <v>0</v>
      </c>
      <c r="I32" s="1"/>
    </row>
    <row r="33" spans="1:9" ht="39.75" customHeight="1">
      <c r="A33" s="73">
        <v>11</v>
      </c>
      <c r="B33" s="86" t="s">
        <v>30</v>
      </c>
      <c r="C33" s="70" t="s">
        <v>58</v>
      </c>
      <c r="D33" s="35" t="s">
        <v>10</v>
      </c>
      <c r="E33" s="16">
        <v>520</v>
      </c>
      <c r="F33" s="35" t="s">
        <v>10</v>
      </c>
      <c r="G33" s="52">
        <f>E33</f>
        <v>520</v>
      </c>
      <c r="I33" s="1">
        <f>70+100*4.5</f>
        <v>520</v>
      </c>
    </row>
    <row r="34" spans="1:9" ht="12.75" customHeight="1">
      <c r="A34" s="74"/>
      <c r="B34" s="34"/>
      <c r="C34" s="71" t="s">
        <v>59</v>
      </c>
      <c r="D34" s="34"/>
      <c r="E34" s="31"/>
      <c r="F34" s="34"/>
      <c r="G34" s="53"/>
      <c r="I34" s="1"/>
    </row>
    <row r="35" spans="1:7" ht="12.75" customHeight="1">
      <c r="A35" s="75"/>
      <c r="B35" s="80"/>
      <c r="C35" s="82" t="s">
        <v>25</v>
      </c>
      <c r="D35" s="36"/>
      <c r="E35" s="32"/>
      <c r="F35" s="36"/>
      <c r="G35" s="53"/>
    </row>
    <row r="36" spans="1:9" ht="40.5" customHeight="1">
      <c r="A36" s="76">
        <v>12</v>
      </c>
      <c r="B36" s="95" t="s">
        <v>33</v>
      </c>
      <c r="C36" s="94" t="s">
        <v>60</v>
      </c>
      <c r="D36" s="35" t="s">
        <v>11</v>
      </c>
      <c r="E36" s="46">
        <v>10</v>
      </c>
      <c r="F36" s="84" t="s">
        <v>11</v>
      </c>
      <c r="G36" s="38">
        <f>E36</f>
        <v>10</v>
      </c>
      <c r="I36">
        <f>100*2*0.5*0.1</f>
        <v>10</v>
      </c>
    </row>
    <row r="37" spans="1:7" ht="12.75">
      <c r="A37" s="74"/>
      <c r="B37" s="34"/>
      <c r="C37" s="71" t="s">
        <v>61</v>
      </c>
      <c r="D37" s="34"/>
      <c r="E37" s="31"/>
      <c r="F37" s="83"/>
      <c r="G37" s="39"/>
    </row>
    <row r="38" spans="1:7" ht="12.75">
      <c r="A38" s="79"/>
      <c r="B38" s="70"/>
      <c r="C38" s="70"/>
      <c r="D38" s="6"/>
      <c r="E38" s="16"/>
      <c r="F38" s="6"/>
      <c r="G38" s="16"/>
    </row>
    <row r="39" spans="1:7" ht="12.75">
      <c r="A39" s="9"/>
      <c r="B39" s="9"/>
      <c r="C39" s="9"/>
      <c r="D39" s="9"/>
      <c r="E39" s="9"/>
      <c r="F39" s="9"/>
      <c r="G39" s="9"/>
    </row>
    <row r="40" spans="1:7" ht="12.75">
      <c r="A40" s="109"/>
      <c r="B40" s="109"/>
      <c r="C40" s="109"/>
      <c r="D40" s="109"/>
      <c r="E40" s="109"/>
      <c r="F40" s="109"/>
      <c r="G40" s="109"/>
    </row>
    <row r="41" spans="1:7" ht="12.75">
      <c r="A41" s="6"/>
      <c r="B41" s="6"/>
      <c r="C41" s="25"/>
      <c r="D41" s="6"/>
      <c r="E41" s="16"/>
      <c r="F41" s="6"/>
      <c r="G41" s="26"/>
    </row>
    <row r="42" spans="1:7" ht="12.75">
      <c r="A42" s="6"/>
      <c r="B42" s="6"/>
      <c r="C42" s="15"/>
      <c r="D42" s="6"/>
      <c r="E42" s="16"/>
      <c r="F42" s="6"/>
      <c r="G42" s="26"/>
    </row>
    <row r="43" spans="1:7" ht="12.75">
      <c r="A43" s="6"/>
      <c r="B43" s="6"/>
      <c r="C43" s="15"/>
      <c r="D43" s="6"/>
      <c r="E43" s="16"/>
      <c r="F43" s="6"/>
      <c r="G43" s="26"/>
    </row>
    <row r="44" spans="1:7" ht="12.75">
      <c r="A44" s="6"/>
      <c r="B44" s="6"/>
      <c r="C44" s="15"/>
      <c r="D44" s="6"/>
      <c r="E44" s="16"/>
      <c r="F44" s="6"/>
      <c r="G44" s="26"/>
    </row>
    <row r="45" spans="1:7" ht="12.75">
      <c r="A45" s="6"/>
      <c r="B45" s="6"/>
      <c r="C45" s="15"/>
      <c r="D45" s="6"/>
      <c r="E45" s="16"/>
      <c r="F45" s="6"/>
      <c r="G45" s="26"/>
    </row>
    <row r="46" spans="1:7" ht="12.75">
      <c r="A46" s="6"/>
      <c r="B46" s="6"/>
      <c r="C46" s="15"/>
      <c r="D46" s="6"/>
      <c r="E46" s="16"/>
      <c r="F46" s="6"/>
      <c r="G46" s="26"/>
    </row>
    <row r="47" spans="1:7" ht="12.75">
      <c r="A47" s="6"/>
      <c r="B47" s="27"/>
      <c r="C47" s="15"/>
      <c r="D47" s="6"/>
      <c r="E47" s="16"/>
      <c r="F47" s="6"/>
      <c r="G47" s="26"/>
    </row>
    <row r="48" spans="1:7" ht="12.75">
      <c r="A48" s="6"/>
      <c r="B48" s="6"/>
      <c r="C48" s="25"/>
      <c r="D48" s="6"/>
      <c r="E48" s="16"/>
      <c r="F48" s="6"/>
      <c r="G48" s="26"/>
    </row>
    <row r="49" spans="1:7" ht="12.75">
      <c r="A49" s="6"/>
      <c r="B49" s="6"/>
      <c r="C49" s="15"/>
      <c r="D49" s="6"/>
      <c r="E49" s="16"/>
      <c r="F49" s="6"/>
      <c r="G49" s="26"/>
    </row>
    <row r="50" spans="1:7" ht="12.75">
      <c r="A50" s="6"/>
      <c r="B50" s="6"/>
      <c r="C50" s="15"/>
      <c r="D50" s="6"/>
      <c r="E50" s="16"/>
      <c r="F50" s="6"/>
      <c r="G50" s="26"/>
    </row>
    <row r="51" spans="1:7" ht="12.75">
      <c r="A51" s="6"/>
      <c r="B51" s="6"/>
      <c r="C51" s="15"/>
      <c r="D51" s="6"/>
      <c r="E51" s="16"/>
      <c r="F51" s="6"/>
      <c r="G51" s="26"/>
    </row>
    <row r="52" spans="1:7" ht="12.75">
      <c r="A52" s="6"/>
      <c r="B52" s="6"/>
      <c r="C52" s="15"/>
      <c r="D52" s="6"/>
      <c r="E52" s="16"/>
      <c r="F52" s="6"/>
      <c r="G52" s="26"/>
    </row>
    <row r="53" spans="1:7" ht="12.75">
      <c r="A53" s="6"/>
      <c r="B53" s="6"/>
      <c r="C53" s="15"/>
      <c r="D53" s="6"/>
      <c r="E53" s="16"/>
      <c r="F53" s="6"/>
      <c r="G53" s="26"/>
    </row>
    <row r="54" spans="1:7" ht="12.75">
      <c r="A54" s="6"/>
      <c r="B54" s="6"/>
      <c r="C54" s="15"/>
      <c r="D54" s="6"/>
      <c r="E54" s="16"/>
      <c r="F54" s="6"/>
      <c r="G54" s="26"/>
    </row>
    <row r="55" spans="1:7" ht="12.75">
      <c r="A55" s="6"/>
      <c r="B55" s="6"/>
      <c r="C55" s="15"/>
      <c r="D55" s="6"/>
      <c r="E55" s="16"/>
      <c r="F55" s="6"/>
      <c r="G55" s="26"/>
    </row>
    <row r="56" spans="1:7" ht="12.75">
      <c r="A56" s="6"/>
      <c r="B56" s="6"/>
      <c r="C56" s="15"/>
      <c r="D56" s="6"/>
      <c r="E56" s="16"/>
      <c r="F56" s="6"/>
      <c r="G56" s="26"/>
    </row>
    <row r="57" spans="1:7" ht="12.75">
      <c r="A57" s="6"/>
      <c r="B57" s="6"/>
      <c r="C57" s="15"/>
      <c r="D57" s="6"/>
      <c r="E57" s="16"/>
      <c r="F57" s="6"/>
      <c r="G57" s="26"/>
    </row>
    <row r="58" spans="1:7" ht="12.75">
      <c r="A58" s="6"/>
      <c r="B58" s="6"/>
      <c r="C58" s="15"/>
      <c r="D58" s="6"/>
      <c r="E58" s="16"/>
      <c r="F58" s="6"/>
      <c r="G58" s="26"/>
    </row>
    <row r="59" spans="1:7" ht="12.75">
      <c r="A59" s="6"/>
      <c r="B59" s="6"/>
      <c r="C59" s="15"/>
      <c r="D59" s="6"/>
      <c r="E59" s="16"/>
      <c r="F59" s="6"/>
      <c r="G59" s="26"/>
    </row>
    <row r="60" spans="1:7" ht="12.75">
      <c r="A60" s="6"/>
      <c r="B60" s="6"/>
      <c r="C60" s="9"/>
      <c r="D60" s="6"/>
      <c r="E60" s="16"/>
      <c r="F60" s="6"/>
      <c r="G60" s="26"/>
    </row>
    <row r="61" spans="1:7" ht="12.75">
      <c r="A61" s="6"/>
      <c r="B61" s="6"/>
      <c r="C61" s="15"/>
      <c r="D61" s="6"/>
      <c r="E61" s="16"/>
      <c r="F61" s="6"/>
      <c r="G61" s="26"/>
    </row>
    <row r="62" spans="1:7" ht="12.75">
      <c r="A62" s="6"/>
      <c r="B62" s="6"/>
      <c r="C62" s="15"/>
      <c r="D62" s="6"/>
      <c r="E62" s="16"/>
      <c r="F62" s="6"/>
      <c r="G62" s="26"/>
    </row>
    <row r="63" spans="1:7" ht="12.75">
      <c r="A63" s="6"/>
      <c r="B63" s="6"/>
      <c r="C63" s="15"/>
      <c r="D63" s="6"/>
      <c r="E63" s="16"/>
      <c r="F63" s="6"/>
      <c r="G63" s="26"/>
    </row>
    <row r="64" spans="1:7" ht="12.75">
      <c r="A64" s="6"/>
      <c r="B64" s="6"/>
      <c r="C64" s="15"/>
      <c r="D64" s="6"/>
      <c r="E64" s="16"/>
      <c r="F64" s="6"/>
      <c r="G64" s="26"/>
    </row>
    <row r="65" spans="1:7" ht="12.75">
      <c r="A65" s="6"/>
      <c r="B65" s="6"/>
      <c r="C65" s="15"/>
      <c r="D65" s="6"/>
      <c r="E65" s="16"/>
      <c r="F65" s="6"/>
      <c r="G65" s="26"/>
    </row>
    <row r="66" spans="1:7" ht="12.75">
      <c r="A66" s="6"/>
      <c r="B66" s="6"/>
      <c r="C66" s="15"/>
      <c r="D66" s="6"/>
      <c r="E66" s="16"/>
      <c r="F66" s="6"/>
      <c r="G66" s="26"/>
    </row>
    <row r="67" spans="1:7" ht="12.75">
      <c r="A67" s="6"/>
      <c r="B67" s="6"/>
      <c r="C67" s="15"/>
      <c r="D67" s="6"/>
      <c r="E67" s="16"/>
      <c r="F67" s="6"/>
      <c r="G67" s="26"/>
    </row>
    <row r="68" spans="1:7" ht="12.75">
      <c r="A68" s="6"/>
      <c r="B68" s="6"/>
      <c r="C68" s="15"/>
      <c r="D68" s="6"/>
      <c r="E68" s="16"/>
      <c r="F68" s="6"/>
      <c r="G68" s="26"/>
    </row>
    <row r="69" spans="1:7" ht="12.75">
      <c r="A69" s="6"/>
      <c r="B69" s="6"/>
      <c r="C69" s="15"/>
      <c r="D69" s="6"/>
      <c r="E69" s="16"/>
      <c r="F69" s="19"/>
      <c r="G69" s="20"/>
    </row>
    <row r="70" spans="1:7" ht="12.75">
      <c r="A70" s="1"/>
      <c r="B70" s="1"/>
      <c r="C70" s="1"/>
      <c r="D70" s="1"/>
      <c r="E70" s="1"/>
      <c r="F70" s="15"/>
      <c r="G70" s="21"/>
    </row>
    <row r="71" spans="1:7" ht="12.75">
      <c r="A71" s="1"/>
      <c r="B71" s="1"/>
      <c r="C71" s="1"/>
      <c r="D71" s="1"/>
      <c r="E71" s="17"/>
      <c r="F71" s="17"/>
      <c r="G71" s="18"/>
    </row>
    <row r="72" spans="1:7" ht="12.75">
      <c r="A72" s="1"/>
      <c r="B72" s="1"/>
      <c r="C72" s="1"/>
      <c r="D72" s="1"/>
      <c r="E72" s="1"/>
      <c r="F72" s="1"/>
      <c r="G72" s="1"/>
    </row>
    <row r="73" spans="1:7" ht="12.75">
      <c r="A73" s="1"/>
      <c r="B73" s="15"/>
      <c r="C73" s="1"/>
      <c r="D73" s="1"/>
      <c r="E73" s="1"/>
      <c r="F73" s="1"/>
      <c r="G73" s="1"/>
    </row>
    <row r="74" spans="1:7" ht="12.75">
      <c r="A74" s="1"/>
      <c r="B74" s="1"/>
      <c r="C74" s="1"/>
      <c r="D74" s="1"/>
      <c r="E74" s="1"/>
      <c r="F74" s="1"/>
      <c r="G74" s="1"/>
    </row>
    <row r="75" spans="1:7" ht="12.75">
      <c r="A75" s="1"/>
      <c r="B75" s="1"/>
      <c r="C75" s="1"/>
      <c r="D75" s="1"/>
      <c r="E75" s="1"/>
      <c r="F75" s="1"/>
      <c r="G75" s="1"/>
    </row>
    <row r="76" spans="1:7" ht="12.75">
      <c r="A76" s="1"/>
      <c r="B76" s="1"/>
      <c r="C76" s="1"/>
      <c r="D76" s="1"/>
      <c r="E76" s="1"/>
      <c r="F76" s="1"/>
      <c r="G76" s="1"/>
    </row>
    <row r="77" spans="1:7" ht="12.75">
      <c r="A77" s="1"/>
      <c r="B77" s="1"/>
      <c r="C77" s="1"/>
      <c r="D77" s="1"/>
      <c r="E77" s="1"/>
      <c r="F77" s="1"/>
      <c r="G77" s="1"/>
    </row>
    <row r="78" spans="1:7" ht="12.75">
      <c r="A78" s="1"/>
      <c r="B78" s="1"/>
      <c r="C78" s="1"/>
      <c r="D78" s="1"/>
      <c r="E78" s="1"/>
      <c r="F78" s="1"/>
      <c r="G78" s="1"/>
    </row>
    <row r="79" spans="1:7" ht="12.75">
      <c r="A79" s="1"/>
      <c r="B79" s="1"/>
      <c r="C79" s="1"/>
      <c r="D79" s="1"/>
      <c r="E79" s="1"/>
      <c r="F79" s="1"/>
      <c r="G79" s="1"/>
    </row>
    <row r="80" spans="1:7" ht="12.75">
      <c r="A80" s="1"/>
      <c r="B80" s="1"/>
      <c r="C80" s="1"/>
      <c r="D80" s="1"/>
      <c r="E80" s="1"/>
      <c r="F80" s="1"/>
      <c r="G80" s="1"/>
    </row>
    <row r="81" spans="1:7" ht="12.75">
      <c r="A81" s="1"/>
      <c r="B81" s="1"/>
      <c r="C81" s="1"/>
      <c r="D81" s="1"/>
      <c r="E81" s="1"/>
      <c r="F81" s="1"/>
      <c r="G81" s="1"/>
    </row>
    <row r="82" spans="1:7" ht="12.75">
      <c r="A82" s="1"/>
      <c r="B82" s="1"/>
      <c r="C82" s="1"/>
      <c r="D82" s="1"/>
      <c r="E82" s="1"/>
      <c r="F82" s="1"/>
      <c r="G82" s="1"/>
    </row>
    <row r="83" spans="1:7" ht="12.75">
      <c r="A83" s="1"/>
      <c r="B83" s="1"/>
      <c r="C83" s="1"/>
      <c r="D83" s="1"/>
      <c r="E83" s="1"/>
      <c r="F83" s="1"/>
      <c r="G83" s="1"/>
    </row>
  </sheetData>
  <sheetProtection/>
  <mergeCells count="3">
    <mergeCell ref="A40:G40"/>
    <mergeCell ref="A1:G1"/>
    <mergeCell ref="A6:G6"/>
  </mergeCells>
  <printOptions/>
  <pageMargins left="0.5118110236220472" right="0.3937007874015748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4">
      <selection activeCell="A3" sqref="A3:G5"/>
    </sheetView>
  </sheetViews>
  <sheetFormatPr defaultColWidth="9.00390625" defaultRowHeight="12.75"/>
  <cols>
    <col min="1" max="1" width="3.25390625" style="0" customWidth="1"/>
    <col min="2" max="2" width="8.875" style="0" customWidth="1"/>
    <col min="3" max="3" width="46.125" style="0" customWidth="1"/>
    <col min="4" max="4" width="6.625" style="0" customWidth="1"/>
    <col min="5" max="6" width="9.625" style="0" customWidth="1"/>
    <col min="7" max="7" width="13.375" style="0" customWidth="1"/>
    <col min="8" max="8" width="11.25390625" style="0" customWidth="1"/>
    <col min="9" max="10" width="13.375" style="0" bestFit="1" customWidth="1"/>
  </cols>
  <sheetData>
    <row r="1" spans="1:7" ht="15.75">
      <c r="A1" s="7" t="s">
        <v>34</v>
      </c>
      <c r="B1" s="7"/>
      <c r="C1" s="7"/>
      <c r="D1" s="7"/>
      <c r="E1" s="7"/>
      <c r="F1" s="7"/>
      <c r="G1" s="7"/>
    </row>
    <row r="2" spans="1:7" ht="12.75">
      <c r="A2" s="8"/>
      <c r="B2" s="8"/>
      <c r="C2" s="8"/>
      <c r="D2" s="8"/>
      <c r="E2" s="8"/>
      <c r="F2" s="8"/>
      <c r="G2" s="8"/>
    </row>
    <row r="3" spans="1:7" ht="15.75">
      <c r="A3" s="47" t="s">
        <v>37</v>
      </c>
      <c r="B3" s="48"/>
      <c r="C3" s="48"/>
      <c r="D3" s="48"/>
      <c r="E3" s="48"/>
      <c r="F3" s="48"/>
      <c r="G3" s="49"/>
    </row>
    <row r="4" spans="1:7" ht="15.75">
      <c r="A4" s="55" t="s">
        <v>62</v>
      </c>
      <c r="B4" s="22"/>
      <c r="C4" s="22"/>
      <c r="D4" s="22"/>
      <c r="E4" s="22"/>
      <c r="F4" s="22"/>
      <c r="G4" s="56"/>
    </row>
    <row r="5" spans="1:7" ht="15.75">
      <c r="A5" s="55" t="s">
        <v>63</v>
      </c>
      <c r="B5" s="22"/>
      <c r="C5" s="22"/>
      <c r="D5" s="22"/>
      <c r="E5" s="22"/>
      <c r="F5" s="22"/>
      <c r="G5" s="56"/>
    </row>
    <row r="6" spans="1:7" ht="12.75">
      <c r="A6" s="111" t="s">
        <v>27</v>
      </c>
      <c r="B6" s="112"/>
      <c r="C6" s="112"/>
      <c r="D6" s="112"/>
      <c r="E6" s="112"/>
      <c r="F6" s="112"/>
      <c r="G6" s="114"/>
    </row>
    <row r="7" spans="1:7" ht="12.75">
      <c r="A7" s="88" t="s">
        <v>0</v>
      </c>
      <c r="B7" s="88" t="s">
        <v>20</v>
      </c>
      <c r="C7" s="67" t="s">
        <v>1</v>
      </c>
      <c r="D7" s="88" t="s">
        <v>3</v>
      </c>
      <c r="E7" s="88" t="s">
        <v>8</v>
      </c>
      <c r="F7" s="88" t="s">
        <v>12</v>
      </c>
      <c r="G7" s="88" t="s">
        <v>13</v>
      </c>
    </row>
    <row r="8" spans="1:7" ht="12.75">
      <c r="A8" s="41"/>
      <c r="B8" s="41" t="s">
        <v>22</v>
      </c>
      <c r="C8" s="68"/>
      <c r="D8" s="41" t="s">
        <v>6</v>
      </c>
      <c r="E8" s="41"/>
      <c r="F8" s="41" t="s">
        <v>6</v>
      </c>
      <c r="G8" s="41" t="s">
        <v>17</v>
      </c>
    </row>
    <row r="9" spans="1:7" ht="12.75">
      <c r="A9" s="42"/>
      <c r="B9" s="42" t="s">
        <v>23</v>
      </c>
      <c r="C9" s="69"/>
      <c r="D9" s="42" t="s">
        <v>9</v>
      </c>
      <c r="E9" s="42"/>
      <c r="F9" s="42" t="s">
        <v>17</v>
      </c>
      <c r="G9" s="42"/>
    </row>
    <row r="10" spans="1:7" ht="12.75">
      <c r="A10" s="97"/>
      <c r="B10" s="98"/>
      <c r="C10" s="99" t="s">
        <v>24</v>
      </c>
      <c r="D10" s="98"/>
      <c r="E10" s="100"/>
      <c r="F10" s="101"/>
      <c r="G10" s="101"/>
    </row>
    <row r="11" spans="1:7" ht="25.5" customHeight="1">
      <c r="A11" s="75">
        <v>1</v>
      </c>
      <c r="B11" s="87" t="s">
        <v>19</v>
      </c>
      <c r="C11" s="72" t="s">
        <v>35</v>
      </c>
      <c r="D11" s="36" t="s">
        <v>16</v>
      </c>
      <c r="E11" s="32">
        <v>18</v>
      </c>
      <c r="F11" s="81"/>
      <c r="G11" s="81"/>
    </row>
    <row r="12" spans="1:7" ht="25.5" customHeight="1">
      <c r="A12" s="73">
        <v>2</v>
      </c>
      <c r="B12" s="86" t="s">
        <v>19</v>
      </c>
      <c r="C12" s="105" t="s">
        <v>36</v>
      </c>
      <c r="D12" s="35" t="s">
        <v>10</v>
      </c>
      <c r="E12" s="16">
        <v>45</v>
      </c>
      <c r="F12" s="39"/>
      <c r="G12" s="39"/>
    </row>
    <row r="13" spans="1:7" ht="14.25" customHeight="1">
      <c r="A13" s="97"/>
      <c r="B13" s="98"/>
      <c r="C13" s="99" t="s">
        <v>26</v>
      </c>
      <c r="D13" s="98"/>
      <c r="E13" s="101"/>
      <c r="F13" s="101"/>
      <c r="G13" s="101">
        <f>E13*F13</f>
        <v>0</v>
      </c>
    </row>
    <row r="14" spans="1:9" ht="37.5" customHeight="1">
      <c r="A14" s="75">
        <v>3</v>
      </c>
      <c r="B14" s="36" t="s">
        <v>41</v>
      </c>
      <c r="C14" s="72" t="s">
        <v>42</v>
      </c>
      <c r="D14" s="36" t="s">
        <v>10</v>
      </c>
      <c r="E14" s="32">
        <v>30</v>
      </c>
      <c r="F14" s="81"/>
      <c r="G14" s="81"/>
      <c r="H14" s="85"/>
      <c r="I14" s="85"/>
    </row>
    <row r="15" spans="1:9" ht="25.5" customHeight="1">
      <c r="A15" s="74">
        <v>4</v>
      </c>
      <c r="B15" s="104" t="s">
        <v>19</v>
      </c>
      <c r="C15" s="71" t="s">
        <v>49</v>
      </c>
      <c r="D15" s="34" t="s">
        <v>10</v>
      </c>
      <c r="E15" s="31">
        <v>75</v>
      </c>
      <c r="F15" s="39"/>
      <c r="G15" s="39"/>
      <c r="H15" s="85"/>
      <c r="I15" s="85"/>
    </row>
    <row r="16" spans="1:9" ht="25.5" customHeight="1">
      <c r="A16" s="75">
        <v>5</v>
      </c>
      <c r="B16" s="87" t="s">
        <v>19</v>
      </c>
      <c r="C16" s="72" t="s">
        <v>43</v>
      </c>
      <c r="D16" s="36" t="s">
        <v>44</v>
      </c>
      <c r="E16" s="108">
        <v>30</v>
      </c>
      <c r="F16" s="39"/>
      <c r="G16" s="39"/>
      <c r="H16" s="85"/>
      <c r="I16" s="85"/>
    </row>
    <row r="17" spans="1:9" ht="37.5" customHeight="1">
      <c r="A17" s="75">
        <v>6</v>
      </c>
      <c r="B17" s="87" t="s">
        <v>19</v>
      </c>
      <c r="C17" s="72" t="s">
        <v>46</v>
      </c>
      <c r="D17" s="36" t="s">
        <v>44</v>
      </c>
      <c r="E17" s="32">
        <v>27.5</v>
      </c>
      <c r="F17" s="81"/>
      <c r="G17" s="81"/>
      <c r="H17" s="85"/>
      <c r="I17" s="85"/>
    </row>
    <row r="18" spans="1:9" ht="36.75" customHeight="1">
      <c r="A18" s="75">
        <v>7</v>
      </c>
      <c r="B18" s="87" t="s">
        <v>19</v>
      </c>
      <c r="C18" s="72" t="s">
        <v>51</v>
      </c>
      <c r="D18" s="36" t="s">
        <v>10</v>
      </c>
      <c r="E18" s="32">
        <v>27.5</v>
      </c>
      <c r="F18" s="81"/>
      <c r="G18" s="81"/>
      <c r="H18" s="85"/>
      <c r="I18" s="85"/>
    </row>
    <row r="19" spans="1:9" ht="48" customHeight="1">
      <c r="A19" s="75">
        <v>8</v>
      </c>
      <c r="B19" s="87" t="s">
        <v>19</v>
      </c>
      <c r="C19" s="72" t="s">
        <v>40</v>
      </c>
      <c r="D19" s="36" t="s">
        <v>11</v>
      </c>
      <c r="E19" s="32">
        <v>9</v>
      </c>
      <c r="F19" s="81"/>
      <c r="G19" s="81"/>
      <c r="H19" s="85"/>
      <c r="I19" s="85"/>
    </row>
    <row r="20" spans="1:9" ht="13.5" customHeight="1">
      <c r="A20" s="97"/>
      <c r="B20" s="102"/>
      <c r="C20" s="99" t="s">
        <v>28</v>
      </c>
      <c r="D20" s="98"/>
      <c r="E20" s="101"/>
      <c r="F20" s="101"/>
      <c r="G20" s="103">
        <f>E20*F20</f>
        <v>0</v>
      </c>
      <c r="H20" s="85"/>
      <c r="I20" s="85"/>
    </row>
    <row r="21" spans="1:7" ht="45">
      <c r="A21" s="75">
        <v>9</v>
      </c>
      <c r="B21" s="87" t="s">
        <v>29</v>
      </c>
      <c r="C21" s="72" t="s">
        <v>54</v>
      </c>
      <c r="D21" s="36" t="s">
        <v>10</v>
      </c>
      <c r="E21" s="32">
        <v>70</v>
      </c>
      <c r="F21" s="81"/>
      <c r="G21" s="81"/>
    </row>
    <row r="22" spans="1:7" ht="41.25" customHeight="1">
      <c r="A22" s="75">
        <v>10</v>
      </c>
      <c r="B22" s="87" t="s">
        <v>29</v>
      </c>
      <c r="C22" s="72" t="s">
        <v>55</v>
      </c>
      <c r="D22" s="36" t="s">
        <v>57</v>
      </c>
      <c r="E22" s="32">
        <v>22.5</v>
      </c>
      <c r="F22" s="81"/>
      <c r="G22" s="81"/>
    </row>
    <row r="23" spans="1:7" ht="36.75" customHeight="1">
      <c r="A23" s="73">
        <v>11</v>
      </c>
      <c r="B23" s="86" t="s">
        <v>30</v>
      </c>
      <c r="C23" s="70" t="s">
        <v>58</v>
      </c>
      <c r="D23" s="35" t="s">
        <v>10</v>
      </c>
      <c r="E23" s="16">
        <v>520</v>
      </c>
      <c r="F23" s="39"/>
      <c r="G23" s="39"/>
    </row>
    <row r="24" spans="1:7" ht="12.75">
      <c r="A24" s="75"/>
      <c r="B24" s="102"/>
      <c r="C24" s="99" t="s">
        <v>25</v>
      </c>
      <c r="D24" s="98"/>
      <c r="E24" s="101"/>
      <c r="F24" s="101"/>
      <c r="G24" s="103">
        <f>E24*F24</f>
        <v>0</v>
      </c>
    </row>
    <row r="25" spans="1:7" ht="36" customHeight="1">
      <c r="A25" s="75">
        <v>12</v>
      </c>
      <c r="B25" s="96" t="s">
        <v>33</v>
      </c>
      <c r="C25" s="90" t="s">
        <v>60</v>
      </c>
      <c r="D25" s="36" t="s">
        <v>11</v>
      </c>
      <c r="E25" s="32">
        <v>10</v>
      </c>
      <c r="F25" s="81"/>
      <c r="G25" s="81"/>
    </row>
    <row r="26" spans="1:7" ht="12.75">
      <c r="A26" s="79"/>
      <c r="B26" s="6"/>
      <c r="C26" s="15"/>
      <c r="D26" s="6"/>
      <c r="E26" s="16"/>
      <c r="F26" s="78"/>
      <c r="G26" s="16"/>
    </row>
    <row r="27" spans="1:10" ht="12.75">
      <c r="A27" s="4"/>
      <c r="B27" s="4"/>
      <c r="C27" s="3"/>
      <c r="D27" s="4"/>
      <c r="E27" s="5"/>
      <c r="F27" s="10" t="s">
        <v>14</v>
      </c>
      <c r="G27" s="45"/>
      <c r="J27" s="91"/>
    </row>
    <row r="28" spans="5:7" ht="19.5" customHeight="1" thickBot="1">
      <c r="E28" s="2"/>
      <c r="F28" s="11" t="s">
        <v>31</v>
      </c>
      <c r="G28" s="12"/>
    </row>
    <row r="29" spans="5:7" ht="22.5" customHeight="1">
      <c r="E29" s="13" t="s">
        <v>15</v>
      </c>
      <c r="F29" s="13"/>
      <c r="G29" s="14"/>
    </row>
    <row r="30" spans="5:7" ht="12.75">
      <c r="E30" s="13"/>
      <c r="F30" s="13"/>
      <c r="G30" s="14"/>
    </row>
    <row r="31" ht="12.75">
      <c r="B31" s="3"/>
    </row>
    <row r="32" spans="1:7" ht="12.75">
      <c r="A32" s="23"/>
      <c r="B32" s="23"/>
      <c r="C32" s="23"/>
      <c r="D32" s="23"/>
      <c r="E32" s="23"/>
      <c r="F32" s="23"/>
      <c r="G32" s="23"/>
    </row>
    <row r="33" spans="1:7" ht="12.75">
      <c r="A33" s="9"/>
      <c r="B33" s="9"/>
      <c r="C33" s="9"/>
      <c r="D33" s="9"/>
      <c r="E33" s="24"/>
      <c r="F33" s="24"/>
      <c r="G33" s="24"/>
    </row>
    <row r="34" spans="1:7" ht="12.75">
      <c r="A34" s="6"/>
      <c r="B34" s="6"/>
      <c r="C34" s="25"/>
      <c r="D34" s="6"/>
      <c r="E34" s="16"/>
      <c r="F34" s="6"/>
      <c r="G34" s="26"/>
    </row>
    <row r="35" spans="1:7" ht="12.75">
      <c r="A35" s="6"/>
      <c r="B35" s="6"/>
      <c r="C35" s="15"/>
      <c r="D35" s="6"/>
      <c r="E35" s="16"/>
      <c r="F35" s="6"/>
      <c r="G35" s="26"/>
    </row>
    <row r="36" spans="1:7" ht="12.75">
      <c r="A36" s="6"/>
      <c r="B36" s="6"/>
      <c r="C36" s="15"/>
      <c r="D36" s="6"/>
      <c r="E36" s="16"/>
      <c r="F36" s="6"/>
      <c r="G36" s="26"/>
    </row>
    <row r="37" spans="1:7" ht="12.75">
      <c r="A37" s="6"/>
      <c r="B37" s="6"/>
      <c r="C37" s="15"/>
      <c r="D37" s="6"/>
      <c r="E37" s="16"/>
      <c r="F37" s="6"/>
      <c r="G37" s="26"/>
    </row>
    <row r="38" spans="1:7" ht="12.75">
      <c r="A38" s="6"/>
      <c r="B38" s="6"/>
      <c r="C38" s="15"/>
      <c r="D38" s="6"/>
      <c r="E38" s="16"/>
      <c r="F38" s="6"/>
      <c r="G38" s="26"/>
    </row>
    <row r="39" spans="1:7" ht="12.75">
      <c r="A39" s="6"/>
      <c r="B39" s="6"/>
      <c r="C39" s="15"/>
      <c r="D39" s="6"/>
      <c r="E39" s="16"/>
      <c r="F39" s="6"/>
      <c r="G39" s="26"/>
    </row>
    <row r="40" spans="1:7" ht="12.75">
      <c r="A40" s="6"/>
      <c r="B40" s="27"/>
      <c r="C40" s="15"/>
      <c r="D40" s="6"/>
      <c r="E40" s="16"/>
      <c r="F40" s="6"/>
      <c r="G40" s="26"/>
    </row>
    <row r="41" spans="1:7" ht="12.75">
      <c r="A41" s="6"/>
      <c r="B41" s="6"/>
      <c r="C41" s="25"/>
      <c r="D41" s="6"/>
      <c r="E41" s="16"/>
      <c r="F41" s="6"/>
      <c r="G41" s="26"/>
    </row>
    <row r="42" spans="1:7" ht="12.75">
      <c r="A42" s="6"/>
      <c r="B42" s="6"/>
      <c r="C42" s="15"/>
      <c r="D42" s="6"/>
      <c r="E42" s="16"/>
      <c r="F42" s="6"/>
      <c r="G42" s="26"/>
    </row>
    <row r="43" spans="1:7" ht="12.75">
      <c r="A43" s="6"/>
      <c r="B43" s="6"/>
      <c r="C43" s="15"/>
      <c r="D43" s="6"/>
      <c r="E43" s="16"/>
      <c r="F43" s="6"/>
      <c r="G43" s="26"/>
    </row>
    <row r="44" spans="1:7" ht="12.75">
      <c r="A44" s="6"/>
      <c r="B44" s="6"/>
      <c r="C44" s="15"/>
      <c r="D44" s="6"/>
      <c r="E44" s="16"/>
      <c r="F44" s="6"/>
      <c r="G44" s="26"/>
    </row>
    <row r="45" spans="1:7" ht="12.75">
      <c r="A45" s="6"/>
      <c r="B45" s="6"/>
      <c r="C45" s="15"/>
      <c r="D45" s="6"/>
      <c r="E45" s="16"/>
      <c r="F45" s="6"/>
      <c r="G45" s="26"/>
    </row>
    <row r="46" spans="1:7" ht="12.75">
      <c r="A46" s="6"/>
      <c r="B46" s="6"/>
      <c r="C46" s="15"/>
      <c r="D46" s="6"/>
      <c r="E46" s="16"/>
      <c r="F46" s="6"/>
      <c r="G46" s="26"/>
    </row>
    <row r="47" spans="1:7" ht="12.75">
      <c r="A47" s="6"/>
      <c r="B47" s="6"/>
      <c r="C47" s="15"/>
      <c r="D47" s="6"/>
      <c r="E47" s="16"/>
      <c r="F47" s="6"/>
      <c r="G47" s="26"/>
    </row>
    <row r="48" spans="1:7" ht="12.75">
      <c r="A48" s="6"/>
      <c r="B48" s="6"/>
      <c r="C48" s="15"/>
      <c r="D48" s="6"/>
      <c r="E48" s="16"/>
      <c r="F48" s="6"/>
      <c r="G48" s="26"/>
    </row>
    <row r="49" spans="1:7" ht="12.75">
      <c r="A49" s="6"/>
      <c r="B49" s="6"/>
      <c r="C49" s="15"/>
      <c r="D49" s="6"/>
      <c r="E49" s="16"/>
      <c r="F49" s="6"/>
      <c r="G49" s="26"/>
    </row>
    <row r="50" spans="1:7" ht="12.75">
      <c r="A50" s="6"/>
      <c r="B50" s="28"/>
      <c r="C50" s="15"/>
      <c r="D50" s="6"/>
      <c r="E50" s="16"/>
      <c r="F50" s="6"/>
      <c r="G50" s="26"/>
    </row>
    <row r="51" spans="1:7" ht="12.75">
      <c r="A51" s="6"/>
      <c r="B51" s="6"/>
      <c r="C51" s="15"/>
      <c r="D51" s="6"/>
      <c r="E51" s="16"/>
      <c r="F51" s="6"/>
      <c r="G51" s="26"/>
    </row>
    <row r="52" spans="1:7" ht="12.75">
      <c r="A52" s="6"/>
      <c r="B52" s="6"/>
      <c r="C52" s="15"/>
      <c r="D52" s="6"/>
      <c r="E52" s="16"/>
      <c r="F52" s="6"/>
      <c r="G52" s="26"/>
    </row>
    <row r="53" spans="1:7" ht="12.75">
      <c r="A53" s="6"/>
      <c r="B53" s="6"/>
      <c r="C53" s="9"/>
      <c r="D53" s="6"/>
      <c r="E53" s="16"/>
      <c r="F53" s="6"/>
      <c r="G53" s="26"/>
    </row>
    <row r="54" spans="1:7" ht="12.75">
      <c r="A54" s="6"/>
      <c r="B54" s="6"/>
      <c r="C54" s="15"/>
      <c r="D54" s="6"/>
      <c r="E54" s="16"/>
      <c r="F54" s="6"/>
      <c r="G54" s="26"/>
    </row>
    <row r="55" spans="1:7" ht="12.75">
      <c r="A55" s="6"/>
      <c r="B55" s="6"/>
      <c r="C55" s="15"/>
      <c r="D55" s="6"/>
      <c r="E55" s="16"/>
      <c r="F55" s="6"/>
      <c r="G55" s="26"/>
    </row>
    <row r="56" spans="1:7" ht="12.75">
      <c r="A56" s="6"/>
      <c r="B56" s="6"/>
      <c r="C56" s="15"/>
      <c r="D56" s="6"/>
      <c r="E56" s="16"/>
      <c r="F56" s="6"/>
      <c r="G56" s="26"/>
    </row>
    <row r="57" spans="1:7" ht="12.75">
      <c r="A57" s="6"/>
      <c r="B57" s="6"/>
      <c r="C57" s="15"/>
      <c r="D57" s="6"/>
      <c r="E57" s="16"/>
      <c r="F57" s="6"/>
      <c r="G57" s="26"/>
    </row>
    <row r="58" spans="1:7" ht="12.75">
      <c r="A58" s="6"/>
      <c r="B58" s="6"/>
      <c r="C58" s="15"/>
      <c r="D58" s="6"/>
      <c r="E58" s="16"/>
      <c r="F58" s="6"/>
      <c r="G58" s="26"/>
    </row>
    <row r="59" spans="1:7" ht="12.75">
      <c r="A59" s="6"/>
      <c r="B59" s="6"/>
      <c r="C59" s="15"/>
      <c r="D59" s="6"/>
      <c r="E59" s="16"/>
      <c r="F59" s="6"/>
      <c r="G59" s="26"/>
    </row>
    <row r="60" spans="1:7" ht="12.75">
      <c r="A60" s="6"/>
      <c r="B60" s="6"/>
      <c r="C60" s="15"/>
      <c r="D60" s="6"/>
      <c r="E60" s="16"/>
      <c r="F60" s="6"/>
      <c r="G60" s="26"/>
    </row>
    <row r="61" spans="1:7" ht="12.75">
      <c r="A61" s="6"/>
      <c r="B61" s="6"/>
      <c r="C61" s="15"/>
      <c r="D61" s="6"/>
      <c r="E61" s="16"/>
      <c r="F61" s="6"/>
      <c r="G61" s="26"/>
    </row>
    <row r="62" spans="1:7" ht="12.75">
      <c r="A62" s="6"/>
      <c r="B62" s="6"/>
      <c r="C62" s="15"/>
      <c r="D62" s="6"/>
      <c r="E62" s="16"/>
      <c r="F62" s="19"/>
      <c r="G62" s="20"/>
    </row>
    <row r="63" spans="1:7" ht="12.75">
      <c r="A63" s="1"/>
      <c r="B63" s="1"/>
      <c r="C63" s="1"/>
      <c r="D63" s="1"/>
      <c r="E63" s="1"/>
      <c r="F63" s="15"/>
      <c r="G63" s="21"/>
    </row>
    <row r="64" spans="1:7" ht="12.75">
      <c r="A64" s="1"/>
      <c r="B64" s="1"/>
      <c r="C64" s="1"/>
      <c r="D64" s="1"/>
      <c r="E64" s="17"/>
      <c r="F64" s="17"/>
      <c r="G64" s="18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5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1"/>
      <c r="B70" s="1"/>
      <c r="C70" s="1"/>
      <c r="D70" s="1"/>
      <c r="E70" s="1"/>
      <c r="F70" s="1"/>
      <c r="G70" s="1"/>
    </row>
    <row r="71" spans="1:7" ht="12.75">
      <c r="A71" s="1"/>
      <c r="B71" s="1"/>
      <c r="C71" s="1"/>
      <c r="D71" s="1"/>
      <c r="E71" s="1"/>
      <c r="F71" s="1"/>
      <c r="G71" s="1"/>
    </row>
    <row r="72" spans="1:7" ht="12.75">
      <c r="A72" s="1"/>
      <c r="B72" s="1"/>
      <c r="C72" s="1"/>
      <c r="D72" s="1"/>
      <c r="E72" s="1"/>
      <c r="F72" s="1"/>
      <c r="G72" s="1"/>
    </row>
    <row r="73" spans="1:7" ht="12.75">
      <c r="A73" s="1"/>
      <c r="B73" s="1"/>
      <c r="C73" s="1"/>
      <c r="D73" s="1"/>
      <c r="E73" s="1"/>
      <c r="F73" s="1"/>
      <c r="G73" s="1"/>
    </row>
  </sheetData>
  <sheetProtection/>
  <mergeCells count="1">
    <mergeCell ref="A6:G6"/>
  </mergeCells>
  <printOptions/>
  <pageMargins left="0.3937007874015748" right="0.3937007874015748" top="0.5905511811023622" bottom="0.5905511811023622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 Tomasz</dc:creator>
  <cp:keywords/>
  <dc:description/>
  <cp:lastModifiedBy>OEM</cp:lastModifiedBy>
  <cp:lastPrinted>2013-07-24T09:31:12Z</cp:lastPrinted>
  <dcterms:created xsi:type="dcterms:W3CDTF">1998-03-22T04:17:14Z</dcterms:created>
  <dcterms:modified xsi:type="dcterms:W3CDTF">2013-07-24T09:31:43Z</dcterms:modified>
  <cp:category/>
  <cp:version/>
  <cp:contentType/>
  <cp:contentStatus/>
</cp:coreProperties>
</file>